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862" activeTab="0"/>
  </bookViews>
  <sheets>
    <sheet name="1.1" sheetId="1" r:id="rId1"/>
    <sheet name="1.2" sheetId="2" r:id="rId2"/>
    <sheet name="1,3" sheetId="3" r:id="rId3"/>
    <sheet name="1.4" sheetId="4" r:id="rId4"/>
    <sheet name="1.5" sheetId="5" r:id="rId5"/>
    <sheet name="1,7" sheetId="6" r:id="rId6"/>
    <sheet name="1.9" sheetId="7" r:id="rId7"/>
    <sheet name="2.1" sheetId="8" r:id="rId8"/>
    <sheet name="2.2" sheetId="9" r:id="rId9"/>
    <sheet name="2.3" sheetId="10" r:id="rId10"/>
    <sheet name="2.4" sheetId="11" r:id="rId11"/>
    <sheet name="3.1" sheetId="12" r:id="rId12"/>
    <sheet name="3.2" sheetId="13" r:id="rId13"/>
    <sheet name="3.3" sheetId="14" r:id="rId14"/>
    <sheet name="4.1" sheetId="15" r:id="rId15"/>
    <sheet name="4.2" sheetId="16" r:id="rId16"/>
    <sheet name="5.1" sheetId="17" r:id="rId17"/>
    <sheet name="8,1" sheetId="18" r:id="rId18"/>
    <sheet name="ЦОК" sheetId="19" state="hidden" r:id="rId19"/>
    <sheet name="Тр ЭлЭн" sheetId="20" state="hidden" r:id="rId20"/>
    <sheet name="таб.1.1 (СОТиН)" sheetId="21" state="hidden" r:id="rId21"/>
    <sheet name="Юристы" sheetId="22" state="hidden" r:id="rId22"/>
    <sheet name="ТП" sheetId="23" state="hidden" r:id="rId23"/>
    <sheet name="Дисп.Сл" sheetId="24" state="hidden" r:id="rId24"/>
    <sheet name="Лист1" sheetId="25" state="hidden" r:id="rId25"/>
  </sheets>
  <definedNames>
    <definedName name="_xlnm.Print_Titles" localSheetId="10">'2.4'!$9:$9</definedName>
    <definedName name="_xlnm.Print_Area" localSheetId="2">'1,3'!$A$1:$B$18</definedName>
    <definedName name="_xlnm.Print_Area" localSheetId="5">'1,7'!$A$1:$H$31</definedName>
    <definedName name="_xlnm.Print_Area" localSheetId="6">'1.9'!$A$1:$E$19</definedName>
    <definedName name="_xlnm.Print_Area" localSheetId="7">'2.1'!$A$1:$G$149</definedName>
    <definedName name="_xlnm.Print_Area" localSheetId="8">'2.2'!$A$1:$G$39</definedName>
    <definedName name="_xlnm.Print_Area" localSheetId="9">'2.3'!$A$1:$G$154</definedName>
    <definedName name="_xlnm.Print_Area" localSheetId="10">'2.4'!$A$3:$G$65</definedName>
    <definedName name="_xlnm.Print_Area" localSheetId="11">'3.1'!$A$1:$D$20</definedName>
    <definedName name="_xlnm.Print_Area" localSheetId="12">'3.2'!$A$1:$D$19</definedName>
    <definedName name="_xlnm.Print_Area" localSheetId="13">'3.3'!$A$1:$D$20</definedName>
    <definedName name="_xlnm.Print_Area" localSheetId="14">'4.1'!$A$1:$E$33</definedName>
    <definedName name="_xlnm.Print_Area" localSheetId="18">'ЦОК'!$A$5:$E$46</definedName>
  </definedNames>
  <calcPr fullCalcOnLoad="1"/>
</workbook>
</file>

<file path=xl/sharedStrings.xml><?xml version="1.0" encoding="utf-8"?>
<sst xmlns="http://schemas.openxmlformats.org/spreadsheetml/2006/main" count="1018" uniqueCount="568">
  <si>
    <t xml:space="preserve">информации о качестве   обслуживания, реализованное  посредством:                  </t>
  </si>
  <si>
    <t xml:space="preserve">а) письменных опросов, шт. на 1000 потребителей услуг  </t>
  </si>
  <si>
    <t xml:space="preserve">б) электронной связи через  сеть Интернет, шт. на 1000  </t>
  </si>
  <si>
    <t xml:space="preserve">потребителей услуг          </t>
  </si>
  <si>
    <t xml:space="preserve">в) &lt;*&gt; системы          автоинформирования , шт. на      1000 потребителей услуг     </t>
  </si>
  <si>
    <t xml:space="preserve">4. Индивидуальность подхода к потребителям услуг  льготных категорий, по    критерию           </t>
  </si>
  <si>
    <t xml:space="preserve">                 </t>
  </si>
  <si>
    <t xml:space="preserve">4.1. Количество обращений   потребителей услуг льготных категорий с указанием на  неудовлетворительность        </t>
  </si>
  <si>
    <t xml:space="preserve">качества их обслуживания,   шт. на 1000 потребителей  услуг  </t>
  </si>
  <si>
    <t xml:space="preserve">                      </t>
  </si>
  <si>
    <t xml:space="preserve">5. Оперативность возмещения убытков потребителям услуг при несоблюдении       территориальной сетевой          </t>
  </si>
  <si>
    <t xml:space="preserve">организацией обязательств,  предусмотренных    нормативными правовыми   актами и договорами            </t>
  </si>
  <si>
    <t>5.1. Средняя          продолжительность времени       на принятие территориальной сетевой организацией мер по</t>
  </si>
  <si>
    <t xml:space="preserve">возмещению потребителю      услуг убытков, месяцев      </t>
  </si>
  <si>
    <t xml:space="preserve">5.2. Доля потребителей    услуг, получивших     возмещение убытков,   возникших в результате                  </t>
  </si>
  <si>
    <t xml:space="preserve">неисполнения    (ненадлежащего исполнения)     территориальной сетевой   организацией своих            </t>
  </si>
  <si>
    <t xml:space="preserve">обязательств, от числа  потребителей, в пользу    которых было вынесено   судебное решение, или                 </t>
  </si>
  <si>
    <t xml:space="preserve">    возмещение было    произведено во внесудебном   порядке, %                              </t>
  </si>
  <si>
    <t xml:space="preserve">6. Итого по индикатору      </t>
  </si>
  <si>
    <t xml:space="preserve">результативность обратной   </t>
  </si>
  <si>
    <t xml:space="preserve">связи                       </t>
  </si>
  <si>
    <t>Увеличение структурных подразделений по работе с заявителями и потребителями услуг</t>
  </si>
  <si>
    <t xml:space="preserve"> организовать регламенты оказания услуг и рассмотрения обращений заявителей и потребителей услуг, шт.</t>
  </si>
  <si>
    <t xml:space="preserve">усовершенствование положения о деятельности структурного подразделения по работе 
с заявителями и потребителями услуг
</t>
  </si>
  <si>
    <t xml:space="preserve"> внесение изменений в должностные инструкции сотрудников, обслуживающих заявителей и потребителей услуг.</t>
  </si>
  <si>
    <t xml:space="preserve"> производить работы согласно форм, утвержденных территориальных сетевых организацией в установленном порядке .</t>
  </si>
  <si>
    <t xml:space="preserve">Установка дополнительного единого телефонного номера для приема обращений потребителей услуг </t>
  </si>
  <si>
    <t xml:space="preserve">Установка информационно- справочной системы для автоматизации обработки обращений потребителей услуг, поступивших по телефону </t>
  </si>
  <si>
    <t xml:space="preserve">Установка системы автоинформирования потребителей услуг по телефону, предназначенной для доведения до них типовой информации </t>
  </si>
  <si>
    <t xml:space="preserve">Установка сверхскоростного Интернет сайта  территориальной сетевой организациеи с возможностью обмена информацией с потребителями услуг посредством электронной почты </t>
  </si>
  <si>
    <t xml:space="preserve"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</t>
  </si>
  <si>
    <t xml:space="preserve">Уменьшить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</si>
  <si>
    <t xml:space="preserve">Проведение еженедельных консультаций по  обращению потребителей по вопросам деятельности территориальной сетевой организации </t>
  </si>
  <si>
    <t>Уменьшение количества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</si>
  <si>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 xml:space="preserve"> Уменьшить среднее время на подготовку и направление проекта договора на осуществление технологического присоединения заявителю, дней</t>
  </si>
  <si>
    <t>Уменьшить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</si>
  <si>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Уменьшить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</si>
  <si>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Уменьшить среднее время, необходимое для оборудования точки поставки приборами учета с момента подачи заявления потребителем услуг:для физических лиц, включая индивидуальных предпринимателей, и юридических лиц - субъектов малого и среднего предпринимательства, дней</t>
  </si>
  <si>
    <t xml:space="preserve"> Уменьшить 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</si>
  <si>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Уменьшить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</t>
  </si>
  <si>
    <t xml:space="preserve">Уменьшить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</t>
  </si>
  <si>
    <t>Улучшение параметров качества электроэнергии</t>
  </si>
  <si>
    <t xml:space="preserve">Установление процедуры согласования с потребителями услуг графиков вывода электросетевого оборудования в ремонт и (или) из эксплуатации </t>
  </si>
  <si>
    <t>Своевременное предупреждение  потребителей услуг , воизбежание обращений 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</si>
  <si>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 xml:space="preserve">Исключить обращения потребителей услуг (заявителей) с указанием на неправомерность использования персональных данных потребителей услуг </t>
  </si>
  <si>
    <t xml:space="preserve">Усовершенствование структурного подразделения территориальной сетевой организации по рассмотрению, обработке и принятию мер по обращениям потребителей услуг </t>
  </si>
  <si>
    <t>Улучшение качества для уменьшения  количества обращений потребителей услуг с указанием на ненадлежащее качество услуг по передаче электрической энергии и обслуживание</t>
  </si>
  <si>
    <t>Увеличить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</si>
  <si>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 xml:space="preserve"> Уменьшить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</si>
  <si>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 xml:space="preserve"> Исключить  обращения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</si>
  <si>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Исключить  обращения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</t>
  </si>
  <si>
    <t>Увеличить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</si>
  <si>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Уменьшить среднею 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</si>
  <si>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посредством:письменных опросов, шт. на 1000 потребителей услуг</t>
  </si>
  <si>
    <t xml:space="preserve">* системы автоинформирования, шт. на 1000 потребителей услуг
</t>
  </si>
  <si>
    <t>Уменьшить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</si>
  <si>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 xml:space="preserve"> Уменьшить среднею продолжительность времени на принятие территориальной сетевой организацией мер по возмещению потребителю услуг убытков, месяцев</t>
  </si>
  <si>
    <t xml:space="preserve"> Уменьшить долю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</t>
  </si>
  <si>
    <t>Предлагаемое плановое значение показателя уровня качества оказываемых услуг территориальной сетевой организацией</t>
  </si>
  <si>
    <t>№
п/п</t>
  </si>
  <si>
    <t>Число, шт.</t>
  </si>
  <si>
    <t>(Ф.И.О.)</t>
  </si>
  <si>
    <t>(подпись)</t>
  </si>
  <si>
    <t>Значение</t>
  </si>
  <si>
    <t>-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</si>
  <si>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</si>
  <si>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</si>
  <si>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</si>
  <si>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(наименование территориальной сетевой организации)</t>
  </si>
  <si>
    <t>Значение показателя на: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</si>
  <si>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</si>
  <si>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</si>
  <si>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</si>
  <si>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</si>
  <si>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</si>
  <si>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</si>
  <si>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</si>
  <si>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</si>
  <si>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</si>
  <si>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</si>
  <si>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</si>
  <si>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</si>
  <si>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</si>
  <si>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</si>
  <si>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</si>
  <si>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</si>
  <si>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</si>
  <si>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</si>
  <si>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</si>
  <si>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</si>
  <si>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</si>
  <si>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</si>
  <si>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</si>
  <si>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</si>
  <si>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</si>
  <si>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</si>
  <si>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</si>
  <si>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</si>
  <si>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</si>
  <si>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Форма 2.3 - Расчет значения индикатора результативности обратной связи</t>
  </si>
  <si>
    <t>прямая</t>
  </si>
  <si>
    <t>обратная</t>
  </si>
  <si>
    <t>Форма 2.2 - Расчет значения индикатора исполнительности</t>
  </si>
  <si>
    <t>Форма 2.1 - Расчет значения индикатора информативности</t>
  </si>
  <si>
    <t>(наименование электросетевой организации)</t>
  </si>
  <si>
    <t>Приложение № 1</t>
  </si>
  <si>
    <t>Продолжительность прекращения,
час.</t>
  </si>
  <si>
    <t>№ п/п</t>
  </si>
  <si>
    <t>1.</t>
  </si>
  <si>
    <t>2.</t>
  </si>
  <si>
    <t>2.2.</t>
  </si>
  <si>
    <t>3.</t>
  </si>
  <si>
    <t>5.</t>
  </si>
  <si>
    <t>5.1.</t>
  </si>
  <si>
    <t>6.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</si>
  <si>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</si>
  <si>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регламенты оказания услуг и рассмотрения обращений заявителей и потребителей услуг, шт.</t>
  </si>
  <si>
    <t>должностные инструкции сотрудников, обслуживающих заявителей и потребителей услуг, шт.</t>
  </si>
  <si>
    <t>1.2.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</si>
  <si>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</si>
  <si>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</si>
  <si>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электронной связи через сеть Интернет, шт. на 1000 потребителей услуг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</si>
  <si>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</si>
  <si>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</si>
  <si>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</si>
  <si>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</si>
  <si>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</si>
  <si>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</si>
  <si>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</si>
  <si>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</si>
  <si>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</si>
  <si>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</si>
  <si>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</si>
  <si>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</si>
  <si>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</si>
  <si>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</si>
  <si>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</si>
  <si>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</si>
  <si>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</si>
  <si>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</si>
  <si>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</si>
  <si>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</si>
  <si>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</si>
  <si>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</si>
  <si>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</si>
  <si>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</si>
  <si>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</si>
  <si>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</si>
  <si>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</si>
  <si>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</si>
  <si>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</si>
  <si>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</si>
  <si>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</si>
  <si>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</si>
  <si>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</si>
  <si>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</si>
  <si>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</si>
  <si>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</si>
  <si>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</si>
  <si>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</si>
  <si>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</si>
  <si>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</si>
  <si>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</si>
  <si>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</si>
  <si>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</si>
  <si>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</si>
  <si>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</si>
  <si>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</si>
  <si>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</si>
  <si>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</si>
  <si>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</si>
  <si>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</si>
  <si>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</si>
  <si>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</si>
  <si>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</si>
  <si>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</si>
  <si>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</si>
  <si>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</si>
  <si>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</si>
  <si>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</si>
  <si>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</si>
  <si>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</si>
  <si>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</si>
  <si>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</si>
  <si>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</si>
  <si>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</si>
  <si>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</si>
  <si>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</si>
  <si>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</si>
  <si>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</si>
  <si>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</si>
  <si>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</si>
  <si>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</si>
  <si>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</si>
  <si>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</si>
  <si>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</si>
  <si>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</si>
  <si>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</si>
  <si>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</si>
  <si>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</si>
  <si>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</si>
  <si>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</si>
  <si>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</si>
  <si>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</si>
  <si>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</si>
  <si>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</si>
  <si>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</si>
  <si>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</si>
  <si>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</si>
  <si>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</si>
  <si>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</si>
  <si>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</si>
  <si>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</si>
  <si>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</si>
  <si>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</si>
  <si>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</si>
  <si>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</si>
  <si>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</si>
  <si>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</si>
  <si>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</si>
  <si>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</si>
  <si>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</si>
  <si>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</si>
  <si>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Наименование</t>
  </si>
  <si>
    <t>№ формулы Методических указаний</t>
  </si>
  <si>
    <r>
      <t>1.</t>
    </r>
  </si>
  <si>
    <t>2. </t>
  </si>
  <si>
    <r>
      <t>3.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</si>
  <si>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</si>
  <si>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</si>
  <si>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</si>
  <si>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</si>
  <si>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</t>
  </si>
  <si>
    <t>Мероприятия, направленные на улучшение показателя</t>
  </si>
  <si>
    <t>Описание(обоснование)</t>
  </si>
  <si>
    <t>1. Внедрение АВР .</t>
  </si>
  <si>
    <t>2. Внедрение АПВ.</t>
  </si>
  <si>
    <t>4. Автоматизация ТП и ПС.</t>
  </si>
  <si>
    <t>1. В случае отключения одного источника питания, автоматическое включение  резервного.</t>
  </si>
  <si>
    <t>2. При аварийном отключении при не устойчивом повреждении на линии автоматическое повторное  включение.</t>
  </si>
  <si>
    <t>3. Замена голых алюминиевых проводов на СИП.</t>
  </si>
  <si>
    <t>4. Уменьшение времени реагирования аварийных служб на аварийные ситуации.</t>
  </si>
  <si>
    <t>5. повышение надежности коммутационных аппаратов.</t>
  </si>
  <si>
    <t>6. Своевременное выявление ненормальных режимов работы оборудования.</t>
  </si>
  <si>
    <t>7. Работа ТП от двух взаимно независящих источников питания.</t>
  </si>
  <si>
    <t xml:space="preserve"> </t>
  </si>
  <si>
    <t>1. Оказание услуг заявителю по материалам.</t>
  </si>
  <si>
    <t>2. Информационные услуги</t>
  </si>
  <si>
    <t>3. Оказание услуг по проектированию и согласованию схем электроснабжения.</t>
  </si>
  <si>
    <t>4. Взаимодействие с энергосбытовыми организациями.</t>
  </si>
  <si>
    <t>1.Формирование перечня необходимых материалов для закупки заявителем, для выполнения технических условий.</t>
  </si>
  <si>
    <t>2.  Подача заявки на присоединение в электронном виде на сайт.</t>
  </si>
  <si>
    <t>4. Создание общей информационной базы.</t>
  </si>
  <si>
    <t>индикатор</t>
  </si>
  <si>
    <t xml:space="preserve">Значение   </t>
  </si>
  <si>
    <t>Ф / П x</t>
  </si>
  <si>
    <t>Оценочный</t>
  </si>
  <si>
    <t xml:space="preserve">балл   </t>
  </si>
  <si>
    <t>факти-</t>
  </si>
  <si>
    <t>ческое</t>
  </si>
  <si>
    <t xml:space="preserve">(Ф)   </t>
  </si>
  <si>
    <t>плано-</t>
  </si>
  <si>
    <t xml:space="preserve">вое   </t>
  </si>
  <si>
    <t xml:space="preserve">(П)   </t>
  </si>
  <si>
    <t xml:space="preserve">1. Возможность личного приема заявителей и  потребителей услуг  уполномоченными  должностными лицами территориальной  сетевой организации - всего </t>
  </si>
  <si>
    <t>+</t>
  </si>
  <si>
    <t xml:space="preserve">-   </t>
  </si>
  <si>
    <t xml:space="preserve">-     </t>
  </si>
  <si>
    <t xml:space="preserve">в том числе, по критериям:  </t>
  </si>
  <si>
    <t xml:space="preserve">1.1. Количество структурных подразделений по работе с заявителями и потребителями услуг в процентном отношении к      общему количеству       структурных подразделений   </t>
  </si>
  <si>
    <t xml:space="preserve">прямая   </t>
  </si>
  <si>
    <t xml:space="preserve">1.2. Количество   утвержденных территориальной сетевой организацией в установленном порядке организационно-             </t>
  </si>
  <si>
    <t xml:space="preserve">распорядительных документов по вопросам работы с     заявителями и потребителями услуг - всего, шт.       </t>
  </si>
  <si>
    <t xml:space="preserve">в том числе:                </t>
  </si>
  <si>
    <t xml:space="preserve">а) регламенты оказания услуг и рассмотрения обращений заявителей и потребителей   услуг, шт.                  </t>
  </si>
  <si>
    <t xml:space="preserve">-    </t>
  </si>
  <si>
    <t>б) наличие положения о    деятельности структурного подразделения по работе с   заявителями и потребителями</t>
  </si>
  <si>
    <t xml:space="preserve">услуг                       </t>
  </si>
  <si>
    <t xml:space="preserve">(наличие - 1, отсутствие -  </t>
  </si>
  <si>
    <t xml:space="preserve">0), шт.                     </t>
  </si>
  <si>
    <t xml:space="preserve">в) должностные инструкции   сотрудников, обслуживающих заявителей и потребителей   услуг, шт.                  </t>
  </si>
  <si>
    <t xml:space="preserve">г) утвержденные        территориальной сетевой     организацией в установленном порядке формы отчетности о  </t>
  </si>
  <si>
    <t xml:space="preserve">работе с заявителями и      </t>
  </si>
  <si>
    <t xml:space="preserve">потребителями услуг, шт.    </t>
  </si>
  <si>
    <t xml:space="preserve">2. Наличие телефонной связи для обращений потребителей  услуг к уполномоченным   должностным лицам           </t>
  </si>
  <si>
    <t xml:space="preserve">территориальной сетевой     </t>
  </si>
  <si>
    <t xml:space="preserve">организации                 </t>
  </si>
  <si>
    <t xml:space="preserve">в том числе по критериям:   </t>
  </si>
  <si>
    <t xml:space="preserve">2.1. Наличие единого   телефонного номера для приема обращений потребителей услуг (наличие- 1, отсутствие - 0)        </t>
  </si>
  <si>
    <t xml:space="preserve">2.2. Наличие        информационно-справочной системы для автоматизации  обработки обращений потребителей услуг,         </t>
  </si>
  <si>
    <t xml:space="preserve">поступивших по телефону     </t>
  </si>
  <si>
    <t xml:space="preserve">0)                          </t>
  </si>
  <si>
    <t xml:space="preserve">2.3. Наличие системы      автоинформирования   потребителей услуг потелефону, предназначенной   </t>
  </si>
  <si>
    <t>для доведения до них типовой</t>
  </si>
  <si>
    <t xml:space="preserve">информации (наличие - 1,    </t>
  </si>
  <si>
    <t xml:space="preserve">отсутствие - 0)             </t>
  </si>
  <si>
    <t>3. Наличие в сети Интернет  сайта территориальной сетевой организации с возможностью обмена</t>
  </si>
  <si>
    <t xml:space="preserve">информацией с потребителями услуг посредством электронной почты (наличие -1, отсутствие - 0)          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</si>
  <si>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и на бумажных носителях или иными доступными способами</t>
  </si>
  <si>
    <t xml:space="preserve">(проведение - 1, отсутствие - 0)                        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</si>
  <si>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</si>
  <si>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 xml:space="preserve">обратная  </t>
  </si>
  <si>
    <t xml:space="preserve">5.1. Общее количество   обращений потребителей услуг по проведении консультаций по порядку обжалования действий(бездействия) территориальной сетевой организации в ходе исполнения своих функций в процентах от общего количества поступивших обращений </t>
  </si>
  <si>
    <t xml:space="preserve">6. Степень полноты, актуальности и достоверности предоставляемой потребителям услуг информации о          </t>
  </si>
  <si>
    <t xml:space="preserve">деятельности территориальной сетевой организации - всего </t>
  </si>
  <si>
    <t xml:space="preserve">6.1. Общее количество обращений потребителей услуг о проведении консультаций по вопросам деятельности       </t>
  </si>
  <si>
    <t xml:space="preserve">территориальной сетевой организации в процентах от общего количества поступивших обращений       </t>
  </si>
  <si>
    <t xml:space="preserve">6.2. Количество обращений потребителей услуг с указанием на отсутствие необходимой информации,     </t>
  </si>
  <si>
    <t xml:space="preserve">которая должна быть раскрыта территориальной сетевой организацией в соответствии с нормативными правовыми    </t>
  </si>
  <si>
    <t>актами, в процентах от общего количества поступивших обращений</t>
  </si>
  <si>
    <t xml:space="preserve">7. Итого по индикатору      </t>
  </si>
  <si>
    <t xml:space="preserve">информативности             </t>
  </si>
  <si>
    <t xml:space="preserve">б) для остальных    потребителей услуг, дней            </t>
  </si>
  <si>
    <t xml:space="preserve">             </t>
  </si>
  <si>
    <t xml:space="preserve">         </t>
  </si>
  <si>
    <t xml:space="preserve">1. Наличие структурного  подразделении территориальной сетевой   организации по рассмотрению, обработке и     </t>
  </si>
  <si>
    <t xml:space="preserve">принятию мер по обращениям  потребителей услуг (наличие- 1, отсутствие - 0)        </t>
  </si>
  <si>
    <t xml:space="preserve">2. Степень удовлетворения   обращений потребителей  услуг       </t>
  </si>
  <si>
    <t xml:space="preserve">                    </t>
  </si>
  <si>
    <t xml:space="preserve">2.1. Общее количество     обращений потребителей    услуг с указанием на  ненадлежащее качество услуг        </t>
  </si>
  <si>
    <t xml:space="preserve">обращений                   </t>
  </si>
  <si>
    <t xml:space="preserve">2.2. Количество принятых  мер по результатам     рассмотрения обращений    потребителей услуг с               </t>
  </si>
  <si>
    <t xml:space="preserve">указанием на ненадлежащее   качество услуг по передаче  электрической энергии и  обслуживание, в процентах      </t>
  </si>
  <si>
    <t xml:space="preserve">от общего количества  поступивших обращений             </t>
  </si>
  <si>
    <t xml:space="preserve">2.3. Количество    обращений, связанных с    неудовлетворенностью принятыми мерами,  указанными в п. 2.2                            </t>
  </si>
  <si>
    <t xml:space="preserve">настоящей формы,    поступивших от потребителей   услуг в течение 30 рабочих дней после завершения       </t>
  </si>
  <si>
    <t xml:space="preserve">мероприятий, указанных в п.2.2 настоящей формы, в процентах от общего количества поступивших обращений                   </t>
  </si>
  <si>
    <t xml:space="preserve">2.4. Количество обращений потребителей услуг с указанием на ненадлежащее   качество услуг, оказываемых         </t>
  </si>
  <si>
    <t xml:space="preserve">          </t>
  </si>
  <si>
    <t xml:space="preserve">2.5. Количество отзывов и предложений по вопросам деятельности    территориальной сетевой   организации, поступивших  через обратную связь, в    процентах от общего количества поступивших   обращений                           </t>
  </si>
  <si>
    <t xml:space="preserve">           </t>
  </si>
  <si>
    <t xml:space="preserve">              </t>
  </si>
  <si>
    <t xml:space="preserve">2.6. Количество  реализованных изменений в   деятельности организации, направленных на повышение   качества обслуживания  потребителей услуг, шт.                     </t>
  </si>
  <si>
    <t xml:space="preserve">3. Оперативность  реагирования на обращения     потребителей услуг - всего  </t>
  </si>
  <si>
    <t xml:space="preserve">3.1. Средняя    продолжительность времени    принятия мер по результатам   обращения потребителя   услуг, дней                           </t>
  </si>
  <si>
    <t xml:space="preserve">3.2. Взаимодействие территориальной сетевой   организации с потребителями   услуг с целью получения          </t>
  </si>
  <si>
    <t>0</t>
  </si>
  <si>
    <t>Показатель уровня  качества, осуществляемого технологического присоединения (П тпр)</t>
  </si>
  <si>
    <t xml:space="preserve">Параметр  </t>
  </si>
  <si>
    <t>(критерий), характеризующий</t>
  </si>
  <si>
    <t>1. Соблюдение сроков по процедурам взаимодействия с потребителями услуг (заявителями) - всего</t>
  </si>
  <si>
    <t xml:space="preserve">             _</t>
  </si>
  <si>
    <t xml:space="preserve">1.1. Среднее время, затраченное территориальной сетевой организацией  на   направление проекта договора оказания услуг по передаче электрической энергии потребителю услуг (заявителю), дней           </t>
  </si>
  <si>
    <t>1.2. Среднее время, необходимое для оборудования точки поставки приборами учета с момента подачи заявления потребителем услуг</t>
  </si>
  <si>
    <t xml:space="preserve">а) для физических лиц,  включая индивидуальных  предпринимателей, и  юридических лиц - субъектов малого и среднего предпринимательства, дней            </t>
  </si>
  <si>
    <t xml:space="preserve">1.3. Количество случаев   отказа от заключения и   случаев расторжения   потребителем услуг  договоров оказания услуг  по передаче электрической    энергии в процентах от    общего количества  заключенных территориальной сетевой организацией     договоров с потребителями услуг (заявителями), кроме  физических лиц                   </t>
  </si>
  <si>
    <t xml:space="preserve">2. Соблюдение требований нормативных правовых актов Российской Федерации по поддержанию качества электрической энергии, по критерию      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</si>
  <si>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</si>
  <si>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</si>
  <si>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</si>
  <si>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</si>
  <si>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 xml:space="preserve">4. Соблюдение требований   нормативных правовых актов  по защите персональных  данных потребителей услуг (заявителей), по критерию         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</si>
  <si>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</si>
  <si>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 xml:space="preserve">5. Итого по индикатору  исполнительности    </t>
  </si>
  <si>
    <t xml:space="preserve"> Параметр   </t>
  </si>
  <si>
    <t xml:space="preserve">(показатель),       </t>
  </si>
  <si>
    <t xml:space="preserve">характеризующий индикатор </t>
  </si>
  <si>
    <t xml:space="preserve">  Параметр   </t>
  </si>
  <si>
    <t>характеризующий индикатор</t>
  </si>
  <si>
    <t xml:space="preserve">по передаче электрической  энергии и обслуживание,    процентов от общего количества поступивших      </t>
  </si>
  <si>
    <t xml:space="preserve">территориальной сетевой организацией, поступивших в соответствующий контролирующий орган исполнительной власти,  процентов от общего  количества поступивших обращений                                 </t>
  </si>
  <si>
    <t xml:space="preserve">   Показатель</t>
  </si>
  <si>
    <t>1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</si>
  <si>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 N сд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</si>
  <si>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 нс сд тпр )</t>
  </si>
  <si>
    <t>Показатель качества исполнения договоров об осуществлении технологического присоединения заявителей к сети ( П нс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</si>
  <si>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 (Nзаяв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</si>
  <si>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 заяв тпр)</t>
  </si>
  <si>
    <t>Показатель качества рассмотрения заявок на технологическое присоединение к сети . (П заяв 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</si>
  <si>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 ( N н тпр)</t>
  </si>
  <si>
    <t>Общее число заявок на технологическое присоединение к сети, поданных заявителями в соответствующий расчетный период, десятки шт.  (N очз сд тпр 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</si>
  <si>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 П нпа тпр)</t>
  </si>
  <si>
    <t>Наименование составляющей показателя</t>
  </si>
  <si>
    <t>Значение показателя</t>
  </si>
  <si>
    <t>Средняя продолжительность прекращения передачи электрической энергии на точку поставки (Пsaidi), час.</t>
  </si>
  <si>
    <t>Средняя частота прекращения передачи электрической энергии на точку поставки (Пsaifi), шт.</t>
  </si>
  <si>
    <t>3. Резервирование электроснабжения ТП.</t>
  </si>
  <si>
    <t>1. Реконструкция сетей ВЛ-6/0,4кВ.</t>
  </si>
  <si>
    <t>2. Замена МВ на ВВУ.</t>
  </si>
  <si>
    <t>3. Проведение плановых ТО электрооборудования.</t>
  </si>
  <si>
    <t>4. Проведение текущих ремонтов оборудования</t>
  </si>
  <si>
    <t>Показатель средней продолжительности прекращений передачи электрической энергии на точку поставки (П saidi ), час.</t>
  </si>
  <si>
    <t>7. Устранение дефектов, выявленных в результате текущих осмотров оборудования</t>
  </si>
  <si>
    <t>Показатель средней частоты  прекращений передачи электрической энергии на точку поставки (П saifi ), шт.</t>
  </si>
  <si>
    <t xml:space="preserve"> Индикатор Информативности(Ин)</t>
  </si>
  <si>
    <t>Индикатор исполнительности(Ис)</t>
  </si>
  <si>
    <t>Индикатор обратной связи(Рс)</t>
  </si>
  <si>
    <t xml:space="preserve">параметров (критериев), характеризующих индикаторы качества обслуживания потребителей, на каждый  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</si>
  <si>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</si>
  <si>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</si>
  <si>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</si>
  <si>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</si>
  <si>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кабельнх линий электропередачи в одноцепном выражении (ЛЭП), км</t>
  </si>
  <si>
    <t>Доля кабельных линий электропередачи в одноцепном выражении от общей протяженности линий электропередачи (Доля КЛ), %</t>
  </si>
  <si>
    <t>1.1.</t>
  </si>
  <si>
    <t>Максимальное за год число точек поставки, шт.</t>
  </si>
  <si>
    <t>Договоры аренды имущества</t>
  </si>
  <si>
    <t>Максимальное за расчетный период число точек поставки потребителей услуг, шт.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</si>
  <si>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</si>
  <si>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</si>
  <si>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</si>
  <si>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</si>
  <si>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</si>
  <si>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</si>
  <si>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</si>
  <si>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</si>
  <si>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</si>
  <si>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</si>
  <si>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</si>
  <si>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</si>
  <si>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</si>
  <si>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</si>
  <si>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</si>
  <si>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</si>
  <si>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</si>
  <si>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</si>
  <si>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</si>
  <si>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</si>
  <si>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</si>
  <si>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</si>
  <si>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</si>
  <si>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</si>
  <si>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В</t>
  </si>
  <si>
    <t>Показатель</t>
  </si>
  <si>
    <t>4.</t>
  </si>
  <si>
    <t>Объем недоотпущенной электрической энергии ( Пens)</t>
  </si>
  <si>
    <t>Средняя частота прекращений передачи электрической энергии на точку поставки (Пsaifi ), шт</t>
  </si>
  <si>
    <t xml:space="preserve">Показатель средней продолжительности прекращения передачи электрической энергии на точку поставки ( Пsaidi), час. </t>
  </si>
  <si>
    <t>Показатель уровня качества осуществляемого технологического присоединения, ( Птпр)</t>
  </si>
  <si>
    <t>Показатель уровня качества обслуживания потребителей услуг территориальными сетевыми организациями, (Птсо)</t>
  </si>
  <si>
    <r>
      <t>Плановое значение показателя 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</si>
  <si>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</si>
  <si>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</si>
  <si>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t>(4.1)</t>
  </si>
  <si>
    <t>(4.2)</t>
  </si>
  <si>
    <t>(1.4)</t>
  </si>
  <si>
    <t>(1.2)</t>
  </si>
  <si>
    <t>(1.3)</t>
  </si>
  <si>
    <t>(1.12)</t>
  </si>
  <si>
    <t>(1.11)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</si>
  <si>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</si>
  <si>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</si>
  <si>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 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</si>
  <si>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</si>
  <si>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</t>
    </r>
  </si>
  <si>
    <t>п.5 Методических указаний</t>
  </si>
  <si>
    <t>п.5.Методических указаний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</si>
  <si>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</si>
  <si>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</si>
  <si>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</si>
  <si>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</si>
  <si>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</si>
  <si>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</si>
  <si>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</si>
  <si>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</si>
  <si>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</si>
  <si>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</si>
  <si>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</si>
  <si>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</si>
  <si>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Показатель  </t>
  </si>
  <si>
    <t>п. 5.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</si>
  <si>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 </t>
    </r>
  </si>
  <si>
    <t>19.</t>
  </si>
  <si>
    <r>
      <t>Обобщенный показатель уровень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</si>
  <si>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Форма 2.4 - Предложение территориальной сетевой организации по плановым значениям</t>
  </si>
  <si>
    <t>наименование электросетевой организации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</si>
  <si>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</si>
  <si>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</si>
  <si>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</si>
  <si>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</si>
  <si>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</si>
  <si>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СН2 (6-20 кВ)</t>
  </si>
  <si>
    <t>(1.1)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</si>
  <si>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по состоянию за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</si>
  <si>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</si>
  <si>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</si>
  <si>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</si>
  <si>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</si>
  <si>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</si>
  <si>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t>0.38</t>
  </si>
  <si>
    <t>ТП</t>
  </si>
  <si>
    <t>3.4.10</t>
  </si>
  <si>
    <t>4.17</t>
  </si>
  <si>
    <t>2021г.</t>
  </si>
  <si>
    <t>2022г.</t>
  </si>
  <si>
    <t>2023г.</t>
  </si>
  <si>
    <t>2024г.</t>
  </si>
  <si>
    <t>2025г.</t>
  </si>
  <si>
    <t>Форма 1.7 - Предложение 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регулирования.2021-2025гг.</t>
  </si>
  <si>
    <t>2021 год план</t>
  </si>
  <si>
    <t>2022 год план</t>
  </si>
  <si>
    <t>2023 год план</t>
  </si>
  <si>
    <t>2024 год план</t>
  </si>
  <si>
    <t>2025 год план</t>
  </si>
  <si>
    <t>расчетный период регулирования в пределах долгосрочного периода регулирования 2021-2025гг.</t>
  </si>
  <si>
    <t>Приложение N 1</t>
  </si>
  <si>
    <t>к методическим указаниям</t>
  </si>
  <si>
    <t>по расчету уровня надежности</t>
  </si>
  <si>
    <t>и качества поставляемых товаров</t>
  </si>
  <si>
    <t>и оказываемых услуг для организации</t>
  </si>
  <si>
    <t>по управлению единой национальной</t>
  </si>
  <si>
    <t>(общероссийской) электрической</t>
  </si>
  <si>
    <t>сетью и территориальных</t>
  </si>
  <si>
    <t>сетевых организаций</t>
  </si>
  <si>
    <t>ФОРМЫ,</t>
  </si>
  <si>
    <t>ИСПОЛЬЗУЕМЫЕ ДЛЯ РАСЧЕТА ЗНАЧЕНИЯ ПОКАЗАТЕЛЯ УРОВНЯ</t>
  </si>
  <si>
    <t>НАДЕЖНОСТИ ОКАЗЫВАЕМЫХ УСЛУГ</t>
  </si>
  <si>
    <t>Форма 1.1 - Журнал учета текущей информации о прекращении</t>
  </si>
  <si>
    <t>передачи электрической энергии для потребителей услуг</t>
  </si>
  <si>
    <t>Обосновывающие данные для расчета &lt;1&gt;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</si>
  <si>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</si>
  <si>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</si>
  <si>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Форма 1.2 - Расчет показателя средней продолжительности</t>
  </si>
  <si>
    <t>прекращений передачи электрической энергии</t>
  </si>
  <si>
    <t>ООО "Метэк"_______________________________________________________________</t>
  </si>
  <si>
    <t xml:space="preserve">                  Наименование электросетевой организации</t>
  </si>
  <si>
    <t>Максимальное за расчетный период 2019 г. число точек присоединения</t>
  </si>
  <si>
    <t>Суммарная продолжительность прекращений передачи электрической энергии, час. ( Т пр)</t>
  </si>
  <si>
    <t>Показатель средней продолжительности прекращений передачи электрической энергии ( П п)</t>
  </si>
  <si>
    <t xml:space="preserve"> по плановым значениям показателей надежности и качества</t>
  </si>
  <si>
    <t>услуг на каждый расчетный период регулирования</t>
  </si>
  <si>
    <t>в пределах долгосрочного периода</t>
  </si>
  <si>
    <t>регулирования &lt;1&gt;</t>
  </si>
  <si>
    <t>ООО "Метэк"</t>
  </si>
  <si>
    <t>Мероприятия, направленные на улучшение показателя &lt;2&gt;</t>
  </si>
  <si>
    <t>Описание (обоснование)</t>
  </si>
  <si>
    <t>Значение показателя, годы:</t>
  </si>
  <si>
    <t>Показатель средней продолжительности прекращений передачи электрической энергии ( П п )</t>
  </si>
  <si>
    <t>Показатель уровня качества осуществляемого технологического присоединения ( П тпр )</t>
  </si>
  <si>
    <t>Показатель уровня качества обслуживания потребителей услуг территориальными сетевых организаций ( П тсо)</t>
  </si>
  <si>
    <t>Форма 1.5 - Предложения электросетевой организации</t>
  </si>
  <si>
    <t>Приложение N 5</t>
  </si>
  <si>
    <t>КАЧЕСТВА ОКАЗЫВАЕМЫХ УСЛУГ ОРГАНИЗАЦИИ ПО УПРАВЛЕНИЮ ЕДИНОЙ</t>
  </si>
  <si>
    <t>(НАЦИОНАЛЬНОЙ) ОБЩЕРОССИЙСКОЙ ЭЛЕКТРИЧЕСКОЙ СЕТЬЮ</t>
  </si>
  <si>
    <t>Форма 5.1 - Отчетные данные по выполнению заявок</t>
  </si>
  <si>
    <t xml:space="preserve">      Наименование электросетевой организации (подразделения/филиала)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</si>
  <si>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               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</si>
  <si>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                     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</si>
  <si>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                              )</t>
  </si>
  <si>
    <t xml:space="preserve">ООО "Метэк" </t>
  </si>
  <si>
    <t>ТП-625, РУ-0,4кВ</t>
  </si>
  <si>
    <t>КЛ 0.38 кВ  ТП-625</t>
  </si>
  <si>
    <t>№2 2019-09-11</t>
  </si>
  <si>
    <t>Директор ООО "Метэк"</t>
  </si>
  <si>
    <t>А.В. Семенюк</t>
  </si>
  <si>
    <t>Форма 1.9. Данные об экономических и технических характеристиках и (или) условиях деятельности ТСО ООО "Метэк" на 2021 год.</t>
  </si>
  <si>
    <t>Договор оказания услуг по передаче электрической энергии от 01.10.2018 г.  № 16-000240</t>
  </si>
  <si>
    <t>А.В.Семенюк</t>
  </si>
  <si>
    <t>2</t>
  </si>
  <si>
    <t>Директор ООО "Метэк"                                              А.В. Семенюк</t>
  </si>
  <si>
    <t>0,2</t>
  </si>
  <si>
    <t>Директор                                                                                                        А.В. Семенюк</t>
  </si>
  <si>
    <t>Форма 1.4 - Расчет показателя уровня надежности оказываемых услуг</t>
  </si>
  <si>
    <t>Метод определения</t>
  </si>
  <si>
    <t>Объем недоотпущенной электроэнергии Пенэс, МВт*час</t>
  </si>
  <si>
    <t xml:space="preserve">Директор               </t>
  </si>
  <si>
    <t xml:space="preserve">Директор </t>
  </si>
  <si>
    <t>Директор                                                               А.В. Семенюк</t>
  </si>
  <si>
    <t>2020 год</t>
  </si>
  <si>
    <t>на технологическое присоединение к сети, в период 2020 г.</t>
  </si>
  <si>
    <t>Форма 4.2 - Расчет обобщенного показателя уровня надежности и качества оказываемых услуг ООО "Метэк" за 2020 год.</t>
  </si>
  <si>
    <t>Форма 4.1 – Показатели уровня надежности и уровня качества оказываемых услуг ООО "Метэк" за 2020 год.</t>
  </si>
  <si>
    <t xml:space="preserve">Форма 3.3 -Отчетные данные для расчета значения
          показателя соблюдения антимонопольного законодательства
               при технологическом присоединении заявителей
                к электрическим сетям сетевой организации,
                               в период  2020 год
</t>
  </si>
  <si>
    <t>Форма 3.2 - Отчетные данные для расчета значения
         показателя качества исполнения договоров об осуществлении
                 технологического присоединения заявителей
                           к сети, в период 2020 год</t>
  </si>
  <si>
    <t xml:space="preserve">Форма 3.1 - Отчетные данные для расчета значения
        показателя качества рассмотрения заявок на технологическое
                    присоединение к сети в период 2020 год
 </t>
  </si>
  <si>
    <t>ООО "Метэк" за 2020 год</t>
  </si>
  <si>
    <t>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 за 2020 год.</t>
  </si>
  <si>
    <t>электросетевой организации за 2020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</si>
</sst>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000"/>
    <numFmt numFmtId="175" formatCode="#,##0.0000000000000"/>
    <numFmt numFmtId="176" formatCode="#,##0.000000000000"/>
    <numFmt numFmtId="177" formatCode="#,##0.00000000000"/>
    <numFmt numFmtId="178" formatCode="#,##0.0000000000"/>
    <numFmt numFmtId="179" formatCode="#,##0.000000000"/>
    <numFmt numFmtId="180" formatCode="#,##0.00000000"/>
    <numFmt numFmtId="181" formatCode="#,##0.0000000"/>
    <numFmt numFmtId="182" formatCode="#,##0.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[$-F400]h:mm:ss\ AM/PM"/>
    <numFmt numFmtId="191" formatCode="[h]:mm:ss;@"/>
    <numFmt numFmtId="192" formatCode="0.0%"/>
    <numFmt numFmtId="193" formatCode="0.000%"/>
    <numFmt numFmtId="194" formatCode="0.000000000"/>
    <numFmt numFmtId="195" formatCode="#,##0.000"/>
    <numFmt numFmtId="196" formatCode="#,##0.0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</numFmts>
  <fonts count="6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b/>
      <sz val="8"/>
      <name val="Times New Roman"/>
      <family val="1"/>
    </font>
    <font>
      <u val="single"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u val="single"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sz val="11"/>
      <color indexed="8"/>
      <name val="Arial Narrow"/>
      <family val="0"/>
    </font>
    <font>
      <sz val="14"/>
      <color indexed="8"/>
      <name val="Calibri"/>
      <family val="0"/>
    </font>
    <font>
      <b/>
      <sz val="8"/>
      <color indexed="8"/>
      <name val="Arial Narrow"/>
      <family val="0"/>
    </font>
    <font>
      <sz val="10"/>
      <color indexed="8"/>
      <name val="Times New Roman"/>
      <family val="0"/>
    </font>
    <font>
      <sz val="11"/>
      <color indexed="10"/>
      <name val="Arial Narrow"/>
      <family val="0"/>
    </font>
    <font>
      <i/>
      <sz val="11"/>
      <color indexed="8"/>
      <name val="Calibri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sz val="11"/>
      <color rgb="FF000000"/>
      <name val="Calibri"/>
      <family val="0"/>
    </font>
    <font>
      <u val="single"/>
      <sz val="10"/>
      <color theme="11"/>
      <name val="Arial Cyr"/>
      <family val="0"/>
    </font>
    <font>
      <sz val="11"/>
      <color rgb="FF000000"/>
      <name val="Arial Narrow"/>
      <family val="0"/>
    </font>
    <font>
      <sz val="14"/>
      <color rgb="FF000000"/>
      <name val="Calibri"/>
      <family val="0"/>
    </font>
    <font>
      <sz val="10"/>
      <color rgb="FF000000"/>
      <name val="Times New Roman"/>
      <family val="0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Arial Narrow"/>
      <family val="0"/>
    </font>
    <font>
      <i/>
      <sz val="11"/>
      <color rgb="FF000000"/>
      <name val="Calibri"/>
      <family val="0"/>
    </font>
    <font>
      <b/>
      <sz val="8"/>
      <color rgb="FF000000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1" fillId="0" borderId="10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22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90" fontId="1" fillId="0" borderId="10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wrapText="1"/>
    </xf>
    <xf numFmtId="4" fontId="15" fillId="0" borderId="2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10" fontId="6" fillId="0" borderId="29" xfId="0" applyNumberFormat="1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4" fillId="0" borderId="25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37" fillId="0" borderId="35" xfId="0" applyFont="1" applyBorder="1" applyAlignment="1">
      <alignment horizontal="left" wrapText="1"/>
    </xf>
    <xf numFmtId="0" fontId="37" fillId="0" borderId="19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Continuous"/>
    </xf>
    <xf numFmtId="49" fontId="6" fillId="0" borderId="30" xfId="0" applyNumberFormat="1" applyFont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6" fillId="0" borderId="0" xfId="0" applyFont="1" applyAlignment="1">
      <alignment horizontal="centerContinuous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197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22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 vertical="top"/>
    </xf>
    <xf numFmtId="0" fontId="3" fillId="0" borderId="28" xfId="0" applyFont="1" applyFill="1" applyBorder="1" applyAlignment="1">
      <alignment horizontal="left" vertical="top" wrapText="1" indent="1"/>
    </xf>
    <xf numFmtId="0" fontId="3" fillId="0" borderId="29" xfId="0" applyFont="1" applyFill="1" applyBorder="1" applyAlignment="1">
      <alignment horizontal="left" vertical="top" wrapText="1" indent="1"/>
    </xf>
    <xf numFmtId="0" fontId="3" fillId="0" borderId="29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left" vertical="top" wrapText="1" indent="1"/>
    </xf>
    <xf numFmtId="0" fontId="3" fillId="0" borderId="47" xfId="0" applyFont="1" applyFill="1" applyBorder="1" applyAlignment="1">
      <alignment horizontal="left" vertical="top" wrapText="1" indent="1"/>
    </xf>
    <xf numFmtId="0" fontId="3" fillId="0" borderId="29" xfId="0" applyFont="1" applyFill="1" applyBorder="1" applyAlignment="1">
      <alignment horizontal="left" vertical="top" wrapText="1" indent="2"/>
    </xf>
    <xf numFmtId="0" fontId="3" fillId="0" borderId="30" xfId="0" applyFont="1" applyFill="1" applyBorder="1" applyAlignment="1">
      <alignment horizontal="left" vertical="top" wrapText="1" indent="1"/>
    </xf>
    <xf numFmtId="0" fontId="0" fillId="0" borderId="30" xfId="0" applyFill="1" applyBorder="1" applyAlignment="1">
      <alignment vertical="top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95" fontId="3" fillId="0" borderId="45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96" fontId="3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197" fontId="3" fillId="0" borderId="0" xfId="0" applyNumberFormat="1" applyFont="1" applyAlignment="1">
      <alignment horizontal="right"/>
    </xf>
    <xf numFmtId="0" fontId="0" fillId="0" borderId="51" xfId="0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57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0" fillId="0" borderId="52" xfId="0" applyBorder="1" applyAlignment="1">
      <alignment horizontal="center" vertical="center" textRotation="90" wrapText="1"/>
    </xf>
    <xf numFmtId="0" fontId="54" fillId="0" borderId="53" xfId="53" applyBorder="1" applyAlignment="1">
      <alignment horizontal="left" vertical="top" wrapText="1"/>
      <protection/>
    </xf>
    <xf numFmtId="0" fontId="58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top"/>
    </xf>
    <xf numFmtId="185" fontId="3" fillId="0" borderId="44" xfId="0" applyNumberFormat="1" applyFont="1" applyFill="1" applyBorder="1" applyAlignment="1">
      <alignment horizontal="center" vertical="center" wrapText="1"/>
    </xf>
    <xf numFmtId="202" fontId="3" fillId="0" borderId="4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59" fillId="0" borderId="0" xfId="0" applyFont="1" applyAlignment="1">
      <alignment wrapText="1"/>
    </xf>
    <xf numFmtId="0" fontId="5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22" fontId="54" fillId="0" borderId="53" xfId="53" applyNumberFormat="1" applyBorder="1" applyAlignment="1">
      <alignment horizontal="left" vertical="top" wrapText="1"/>
      <protection/>
    </xf>
    <xf numFmtId="3" fontId="3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97" fontId="3" fillId="0" borderId="0" xfId="0" applyNumberFormat="1" applyFont="1" applyFill="1" applyBorder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0" xfId="0" applyFont="1" applyFill="1" applyBorder="1" applyAlignment="1">
      <alignment wrapText="1"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54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center" wrapText="1"/>
    </xf>
    <xf numFmtId="0" fontId="3" fillId="0" borderId="37" xfId="0" applyFont="1" applyBorder="1" applyAlignment="1">
      <alignment horizontal="left" vertical="center"/>
    </xf>
    <xf numFmtId="0" fontId="39" fillId="0" borderId="4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55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" fillId="0" borderId="56" xfId="0" applyFont="1" applyFill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3" fillId="0" borderId="58" xfId="0" applyFont="1" applyFill="1" applyBorder="1" applyAlignment="1">
      <alignment vertical="top" wrapText="1"/>
    </xf>
    <xf numFmtId="0" fontId="3" fillId="0" borderId="57" xfId="0" applyFont="1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36" xfId="0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6" fillId="0" borderId="32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/>
    </xf>
    <xf numFmtId="188" fontId="38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8" fontId="38" fillId="0" borderId="6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8" fontId="38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88" fontId="38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64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65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6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66" fillId="0" borderId="74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31</xdr:row>
      <xdr:rowOff>152400</xdr:rowOff>
    </xdr:from>
    <xdr:to>
      <xdr:col>2</xdr:col>
      <xdr:colOff>1304925</xdr:colOff>
      <xdr:row>40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753225"/>
          <a:ext cx="2228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4133850</xdr:colOff>
      <xdr:row>143</xdr:row>
      <xdr:rowOff>171450</xdr:rowOff>
    </xdr:from>
    <xdr:to>
      <xdr:col>3</xdr:col>
      <xdr:colOff>390525</xdr:colOff>
      <xdr:row>153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0546675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2809875</xdr:colOff>
      <xdr:row>54</xdr:row>
      <xdr:rowOff>85725</xdr:rowOff>
    </xdr:from>
    <xdr:to>
      <xdr:col>3</xdr:col>
      <xdr:colOff>295275</xdr:colOff>
      <xdr:row>64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583400"/>
          <a:ext cx="22383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2514600</xdr:colOff>
      <xdr:row>7</xdr:row>
      <xdr:rowOff>57150</xdr:rowOff>
    </xdr:from>
    <xdr:to>
      <xdr:col>2</xdr:col>
      <xdr:colOff>4743450</xdr:colOff>
      <xdr:row>18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4495800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1933575</xdr:colOff>
      <xdr:row>7</xdr:row>
      <xdr:rowOff>114300</xdr:rowOff>
    </xdr:from>
    <xdr:to>
      <xdr:col>2</xdr:col>
      <xdr:colOff>4171950</xdr:colOff>
      <xdr:row>18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343650"/>
          <a:ext cx="2238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1962150</xdr:colOff>
      <xdr:row>7</xdr:row>
      <xdr:rowOff>114300</xdr:rowOff>
    </xdr:from>
    <xdr:to>
      <xdr:col>2</xdr:col>
      <xdr:colOff>4191000</xdr:colOff>
      <xdr:row>19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6076950"/>
          <a:ext cx="22288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2028825</xdr:colOff>
      <xdr:row>21</xdr:row>
      <xdr:rowOff>123825</xdr:rowOff>
    </xdr:from>
    <xdr:to>
      <xdr:col>2</xdr:col>
      <xdr:colOff>4257675</xdr:colOff>
      <xdr:row>33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239125"/>
          <a:ext cx="22288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12</xdr:row>
      <xdr:rowOff>95250</xdr:rowOff>
    </xdr:from>
    <xdr:to>
      <xdr:col>4</xdr:col>
      <xdr:colOff>381000</xdr:colOff>
      <xdr:row>22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867275"/>
          <a:ext cx="22383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1685925</xdr:colOff>
      <xdr:row>26</xdr:row>
      <xdr:rowOff>123825</xdr:rowOff>
    </xdr:from>
    <xdr:to>
      <xdr:col>0</xdr:col>
      <xdr:colOff>3914775</xdr:colOff>
      <xdr:row>35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6724650"/>
          <a:ext cx="22288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1914525</xdr:colOff>
      <xdr:row>11</xdr:row>
      <xdr:rowOff>180975</xdr:rowOff>
    </xdr:from>
    <xdr:to>
      <xdr:col>1</xdr:col>
      <xdr:colOff>619125</xdr:colOff>
      <xdr:row>21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143250"/>
          <a:ext cx="2590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4114800</xdr:colOff>
      <xdr:row>8</xdr:row>
      <xdr:rowOff>123825</xdr:rowOff>
    </xdr:from>
    <xdr:to>
      <xdr:col>0</xdr:col>
      <xdr:colOff>6343650</xdr:colOff>
      <xdr:row>17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047875"/>
          <a:ext cx="2228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2543175</xdr:colOff>
      <xdr:row>10</xdr:row>
      <xdr:rowOff>9525</xdr:rowOff>
    </xdr:from>
    <xdr:to>
      <xdr:col>1</xdr:col>
      <xdr:colOff>895350</xdr:colOff>
      <xdr:row>19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71700"/>
          <a:ext cx="2238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4</xdr:col>
      <xdr:colOff>457200</xdr:colOff>
      <xdr:row>25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81625"/>
          <a:ext cx="2228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1</xdr:col>
      <xdr:colOff>2228850</xdr:colOff>
      <xdr:row>31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0934700"/>
          <a:ext cx="22288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2667000</xdr:colOff>
      <xdr:row>9</xdr:row>
      <xdr:rowOff>0</xdr:rowOff>
    </xdr:from>
    <xdr:to>
      <xdr:col>4</xdr:col>
      <xdr:colOff>657225</xdr:colOff>
      <xdr:row>19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981575"/>
          <a:ext cx="2238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3000375</xdr:colOff>
      <xdr:row>138</xdr:row>
      <xdr:rowOff>66675</xdr:rowOff>
    </xdr:from>
    <xdr:to>
      <xdr:col>2</xdr:col>
      <xdr:colOff>1190625</xdr:colOff>
      <xdr:row>148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9632275"/>
          <a:ext cx="22383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2981325</xdr:colOff>
      <xdr:row>28</xdr:row>
      <xdr:rowOff>66675</xdr:rowOff>
    </xdr:from>
    <xdr:to>
      <xdr:col>2</xdr:col>
      <xdr:colOff>342900</xdr:colOff>
      <xdr:row>38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115675"/>
          <a:ext cx="2228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5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0.375" style="84" customWidth="1"/>
    <col min="2" max="2" width="22.00390625" style="84" customWidth="1"/>
    <col min="3" max="3" width="35.25390625" style="84" customWidth="1"/>
    <col min="4" max="16384" width="9.125" style="84" customWidth="1"/>
  </cols>
  <sheetData>
    <row r="1" spans="1:3" ht="15.75">
      <c r="A1" s="248"/>
      <c r="B1" s="248"/>
      <c r="C1" s="249" t="s">
        <v>495</v>
      </c>
    </row>
    <row r="2" spans="1:3" ht="15.75">
      <c r="A2" s="248"/>
      <c r="B2" s="248"/>
      <c r="C2" s="249" t="s">
        <v>496</v>
      </c>
    </row>
    <row r="3" spans="1:3" ht="15.75">
      <c r="A3" s="248"/>
      <c r="B3" s="248"/>
      <c r="C3" s="249" t="s">
        <v>497</v>
      </c>
    </row>
    <row r="4" spans="1:3" ht="15.75">
      <c r="A4" s="248"/>
      <c r="B4" s="248"/>
      <c r="C4" s="249" t="s">
        <v>498</v>
      </c>
    </row>
    <row r="5" spans="1:3" ht="15.75">
      <c r="A5" s="248"/>
      <c r="B5" s="248"/>
      <c r="C5" s="249" t="s">
        <v>499</v>
      </c>
    </row>
    <row r="6" spans="1:3" ht="15.75">
      <c r="A6" s="248"/>
      <c r="B6" s="248"/>
      <c r="C6" s="249" t="s">
        <v>500</v>
      </c>
    </row>
    <row r="7" spans="1:3" ht="15.75">
      <c r="A7" s="248"/>
      <c r="B7" s="248"/>
      <c r="C7" s="249" t="s">
        <v>501</v>
      </c>
    </row>
    <row r="8" spans="1:3" ht="15.75">
      <c r="A8" s="248"/>
      <c r="B8" s="248"/>
      <c r="C8" s="249" t="s">
        <v>502</v>
      </c>
    </row>
    <row r="9" spans="1:3" ht="15.75">
      <c r="A9" s="248"/>
      <c r="B9" s="248"/>
      <c r="C9" s="249" t="s">
        <v>503</v>
      </c>
    </row>
    <row r="10" spans="1:4" ht="15.75">
      <c r="A10" s="251"/>
      <c r="B10" s="248"/>
      <c r="C10" s="248"/>
      <c r="D10" s="248"/>
    </row>
    <row r="11" spans="1:8" ht="15.75">
      <c r="A11" s="271" t="s">
        <v>504</v>
      </c>
      <c r="B11" s="271"/>
      <c r="C11" s="271"/>
      <c r="D11" s="271"/>
      <c r="E11" s="258"/>
      <c r="F11" s="258"/>
      <c r="G11" s="258"/>
      <c r="H11" s="258"/>
    </row>
    <row r="12" spans="1:8" ht="15.75">
      <c r="A12" s="271" t="s">
        <v>505</v>
      </c>
      <c r="B12" s="271"/>
      <c r="C12" s="271"/>
      <c r="D12" s="271"/>
      <c r="E12" s="258"/>
      <c r="F12" s="258"/>
      <c r="G12" s="258"/>
      <c r="H12" s="258"/>
    </row>
    <row r="13" spans="1:8" ht="15.75">
      <c r="A13" s="271" t="s">
        <v>506</v>
      </c>
      <c r="B13" s="271"/>
      <c r="C13" s="271"/>
      <c r="D13" s="271"/>
      <c r="E13" s="258"/>
      <c r="F13" s="258"/>
      <c r="G13" s="258"/>
      <c r="H13" s="258"/>
    </row>
    <row r="14" spans="1:8" ht="15.75">
      <c r="A14" s="271" t="s">
        <v>507</v>
      </c>
      <c r="B14" s="271"/>
      <c r="C14" s="271"/>
      <c r="D14" s="271"/>
      <c r="E14" s="258"/>
      <c r="F14" s="258"/>
      <c r="G14" s="258"/>
      <c r="H14" s="258"/>
    </row>
    <row r="15" spans="1:8" ht="15.75">
      <c r="A15" s="271" t="s">
        <v>508</v>
      </c>
      <c r="B15" s="271"/>
      <c r="C15" s="271"/>
      <c r="D15" s="271"/>
      <c r="E15" s="258"/>
      <c r="F15" s="258"/>
      <c r="G15" s="258"/>
      <c r="H15" s="258"/>
    </row>
    <row r="16" spans="1:8" ht="15.75">
      <c r="A16" s="271" t="s">
        <v>567</v>
      </c>
      <c r="B16" s="271"/>
      <c r="C16" s="271"/>
      <c r="D16" s="271"/>
      <c r="E16" s="258"/>
      <c r="F16" s="258"/>
      <c r="G16" s="258"/>
      <c r="H16" s="258"/>
    </row>
    <row r="17" spans="1:4" ht="15.75">
      <c r="A17" s="250"/>
      <c r="B17" s="248"/>
      <c r="C17" s="248"/>
      <c r="D17" s="248"/>
    </row>
    <row r="18" spans="1:4" ht="47.25" customHeight="1">
      <c r="A18" s="259" t="s">
        <v>509</v>
      </c>
      <c r="B18" s="259" t="s">
        <v>510</v>
      </c>
      <c r="C18" s="259" t="s">
        <v>511</v>
      </c>
      <c r="D18" s="248"/>
    </row>
    <row r="19" spans="1:4" ht="15.75">
      <c r="A19" s="260">
        <v>1</v>
      </c>
      <c r="B19" s="260">
        <v>2</v>
      </c>
      <c r="C19" s="260">
        <v>3</v>
      </c>
      <c r="D19" s="248"/>
    </row>
    <row r="20" spans="1:4" ht="15.75">
      <c r="A20" s="261">
        <v>1</v>
      </c>
      <c r="B20" s="256">
        <v>0</v>
      </c>
      <c r="C20" s="262">
        <v>193</v>
      </c>
      <c r="D20" s="248"/>
    </row>
    <row r="21" spans="1:4" ht="15.75">
      <c r="A21" s="261">
        <v>2</v>
      </c>
      <c r="B21" s="256">
        <v>0</v>
      </c>
      <c r="C21" s="262">
        <f aca="true" t="shared" si="0" ref="C21:C31">C20</f>
        <v>193</v>
      </c>
      <c r="D21" s="248"/>
    </row>
    <row r="22" spans="1:4" ht="15.75">
      <c r="A22" s="261">
        <v>3</v>
      </c>
      <c r="B22" s="256">
        <v>0</v>
      </c>
      <c r="C22" s="262">
        <f t="shared" si="0"/>
        <v>193</v>
      </c>
      <c r="D22" s="248"/>
    </row>
    <row r="23" spans="1:4" ht="15.75">
      <c r="A23" s="261">
        <v>4</v>
      </c>
      <c r="B23" s="256">
        <v>0</v>
      </c>
      <c r="C23" s="262">
        <f t="shared" si="0"/>
        <v>193</v>
      </c>
      <c r="D23" s="248"/>
    </row>
    <row r="24" spans="1:4" ht="15.75">
      <c r="A24" s="261">
        <v>5</v>
      </c>
      <c r="B24" s="256">
        <v>0</v>
      </c>
      <c r="C24" s="262">
        <f t="shared" si="0"/>
        <v>193</v>
      </c>
      <c r="D24" s="248"/>
    </row>
    <row r="25" spans="1:4" ht="15.75">
      <c r="A25" s="261">
        <v>6</v>
      </c>
      <c r="B25" s="256">
        <v>0</v>
      </c>
      <c r="C25" s="262">
        <f t="shared" si="0"/>
        <v>193</v>
      </c>
      <c r="D25" s="248"/>
    </row>
    <row r="26" spans="1:4" ht="15.75">
      <c r="A26" s="261">
        <v>7</v>
      </c>
      <c r="B26" s="256">
        <v>0</v>
      </c>
      <c r="C26" s="262">
        <f t="shared" si="0"/>
        <v>193</v>
      </c>
      <c r="D26" s="248"/>
    </row>
    <row r="27" spans="1:4" ht="15.75">
      <c r="A27" s="261">
        <v>8</v>
      </c>
      <c r="B27" s="256">
        <v>0</v>
      </c>
      <c r="C27" s="262">
        <f t="shared" si="0"/>
        <v>193</v>
      </c>
      <c r="D27" s="248"/>
    </row>
    <row r="28" spans="1:4" ht="15.75">
      <c r="A28" s="261">
        <v>9</v>
      </c>
      <c r="B28" s="256">
        <v>0</v>
      </c>
      <c r="C28" s="262">
        <f t="shared" si="0"/>
        <v>193</v>
      </c>
      <c r="D28" s="248"/>
    </row>
    <row r="29" spans="1:4" ht="15.75">
      <c r="A29" s="261">
        <v>10</v>
      </c>
      <c r="B29" s="256">
        <v>4</v>
      </c>
      <c r="C29" s="262">
        <f t="shared" si="0"/>
        <v>193</v>
      </c>
      <c r="D29" s="248"/>
    </row>
    <row r="30" spans="1:4" ht="15.75">
      <c r="A30" s="261">
        <v>11</v>
      </c>
      <c r="B30" s="256">
        <v>0</v>
      </c>
      <c r="C30" s="262">
        <f t="shared" si="0"/>
        <v>193</v>
      </c>
      <c r="D30" s="248"/>
    </row>
    <row r="31" spans="1:4" ht="15.75">
      <c r="A31" s="261">
        <v>12</v>
      </c>
      <c r="B31" s="256">
        <v>0</v>
      </c>
      <c r="C31" s="262">
        <f t="shared" si="0"/>
        <v>193</v>
      </c>
      <c r="D31" s="248"/>
    </row>
    <row r="32" spans="1:4" ht="15.75">
      <c r="A32" s="250"/>
      <c r="B32" s="248"/>
      <c r="C32" s="248"/>
      <c r="D32" s="248"/>
    </row>
    <row r="33" ht="21" customHeight="1"/>
    <row r="34" ht="15.75"/>
    <row r="35" spans="1:3" ht="15.75">
      <c r="A35" s="84" t="s">
        <v>543</v>
      </c>
      <c r="C35" s="205" t="s">
        <v>544</v>
      </c>
    </row>
    <row r="36" ht="15.75"/>
    <row r="37" ht="15.75"/>
    <row r="38" ht="15.75"/>
    <row r="39" ht="15.75"/>
    <row r="40" ht="15.75"/>
  </sheetData>
  <sheetProtection/>
  <mergeCells count="6">
    <mergeCell ref="A11:D11"/>
    <mergeCell ref="A12:D12"/>
    <mergeCell ref="A13:D13"/>
    <mergeCell ref="A14:D14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G213"/>
  <sheetViews>
    <sheetView view="pageBreakPreview" zoomScale="70" zoomScaleNormal="124" zoomScaleSheetLayoutView="70" zoomScalePageLayoutView="0" workbookViewId="0" topLeftCell="A1">
      <selection activeCell="B4" sqref="B4"/>
    </sheetView>
  </sheetViews>
  <sheetFormatPr defaultColWidth="10.75390625" defaultRowHeight="12.75" outlineLevelCol="1"/>
  <cols>
    <col min="1" max="1" width="5.75390625" style="19" bestFit="1" customWidth="1"/>
    <col min="2" max="2" width="64.375" style="3" customWidth="1"/>
    <col min="3" max="3" width="14.00390625" style="3" customWidth="1"/>
    <col min="4" max="7" width="14.00390625" style="3" customWidth="1" outlineLevel="1"/>
    <col min="8" max="16384" width="10.75390625" style="3" customWidth="1"/>
  </cols>
  <sheetData>
    <row r="2" spans="1:7" ht="15.75">
      <c r="A2" s="86" t="s">
        <v>99</v>
      </c>
      <c r="B2" s="86"/>
      <c r="C2" s="86"/>
      <c r="D2" s="86"/>
      <c r="E2" s="86"/>
      <c r="F2" s="86"/>
      <c r="G2" s="86"/>
    </row>
    <row r="3" spans="2:7" ht="16.5" customHeight="1">
      <c r="B3" s="309" t="s">
        <v>565</v>
      </c>
      <c r="C3" s="309"/>
      <c r="D3" s="309"/>
      <c r="E3" s="309"/>
      <c r="F3" s="309"/>
      <c r="G3" s="309"/>
    </row>
    <row r="4" spans="1:7" s="4" customFormat="1" ht="13.5" customHeight="1">
      <c r="A4" s="18"/>
      <c r="B4" s="23" t="s">
        <v>68</v>
      </c>
      <c r="C4" s="24"/>
      <c r="D4" s="23"/>
      <c r="E4" s="16"/>
      <c r="F4" s="16"/>
      <c r="G4" s="16"/>
    </row>
    <row r="5" ht="12.75" customHeight="1"/>
    <row r="6" s="87" customFormat="1" ht="3" customHeight="1">
      <c r="A6" s="18"/>
    </row>
    <row r="7" ht="21" customHeight="1" thickBot="1"/>
    <row r="8" spans="2:7" ht="15">
      <c r="B8" s="97" t="s">
        <v>354</v>
      </c>
      <c r="C8" s="302" t="s">
        <v>254</v>
      </c>
      <c r="D8" s="303"/>
      <c r="E8" s="91" t="s">
        <v>255</v>
      </c>
      <c r="F8" s="299" t="s">
        <v>186</v>
      </c>
      <c r="G8" s="91" t="s">
        <v>256</v>
      </c>
    </row>
    <row r="9" spans="1:7" ht="15.75" thickBot="1">
      <c r="A9" s="3"/>
      <c r="B9" s="98" t="s">
        <v>355</v>
      </c>
      <c r="C9" s="304"/>
      <c r="D9" s="305"/>
      <c r="E9" s="103">
        <v>1</v>
      </c>
      <c r="F9" s="300"/>
      <c r="G9" s="92" t="s">
        <v>257</v>
      </c>
    </row>
    <row r="10" spans="1:7" ht="15">
      <c r="A10" s="3"/>
      <c r="B10" s="98" t="s">
        <v>356</v>
      </c>
      <c r="C10" s="92" t="s">
        <v>258</v>
      </c>
      <c r="D10" s="91" t="s">
        <v>261</v>
      </c>
      <c r="E10" s="94"/>
      <c r="F10" s="300"/>
      <c r="G10" s="94"/>
    </row>
    <row r="11" spans="1:7" ht="15">
      <c r="A11" s="3"/>
      <c r="B11" s="102"/>
      <c r="C11" s="92" t="s">
        <v>259</v>
      </c>
      <c r="D11" s="92" t="s">
        <v>262</v>
      </c>
      <c r="E11" s="94"/>
      <c r="F11" s="300"/>
      <c r="G11" s="94"/>
    </row>
    <row r="12" spans="1:7" ht="15.75" thickBot="1">
      <c r="A12" s="3"/>
      <c r="B12" s="99"/>
      <c r="C12" s="95" t="s">
        <v>260</v>
      </c>
      <c r="D12" s="95" t="s">
        <v>263</v>
      </c>
      <c r="E12" s="93"/>
      <c r="F12" s="301"/>
      <c r="G12" s="93"/>
    </row>
    <row r="13" spans="1:7" ht="15.75" thickBot="1">
      <c r="A13" s="3"/>
      <c r="B13" s="96">
        <v>1</v>
      </c>
      <c r="C13" s="95">
        <v>2</v>
      </c>
      <c r="D13" s="95">
        <v>3</v>
      </c>
      <c r="E13" s="95">
        <v>4</v>
      </c>
      <c r="F13" s="95">
        <v>5</v>
      </c>
      <c r="G13" s="95">
        <v>6</v>
      </c>
    </row>
    <row r="14" spans="1:7" ht="25.5">
      <c r="A14" s="3"/>
      <c r="B14" s="97" t="s">
        <v>315</v>
      </c>
      <c r="C14" s="299">
        <v>1</v>
      </c>
      <c r="D14" s="299">
        <v>1</v>
      </c>
      <c r="E14" s="299">
        <v>100</v>
      </c>
      <c r="F14" s="133"/>
      <c r="G14" s="306">
        <v>2</v>
      </c>
    </row>
    <row r="15" spans="1:7" ht="25.5">
      <c r="A15" s="3"/>
      <c r="B15" s="98" t="s">
        <v>316</v>
      </c>
      <c r="C15" s="300"/>
      <c r="D15" s="300"/>
      <c r="E15" s="300"/>
      <c r="F15" s="92" t="s">
        <v>100</v>
      </c>
      <c r="G15" s="307"/>
    </row>
    <row r="16" spans="1:7" ht="15">
      <c r="A16" s="3"/>
      <c r="B16" s="98"/>
      <c r="C16" s="300"/>
      <c r="D16" s="300"/>
      <c r="E16" s="300"/>
      <c r="F16" s="94"/>
      <c r="G16" s="307"/>
    </row>
    <row r="17" spans="1:7" ht="15">
      <c r="A17" s="3"/>
      <c r="B17" s="98"/>
      <c r="C17" s="300"/>
      <c r="D17" s="300"/>
      <c r="E17" s="300"/>
      <c r="F17" s="94"/>
      <c r="G17" s="307"/>
    </row>
    <row r="18" spans="1:7" ht="15">
      <c r="A18" s="3"/>
      <c r="B18" s="98"/>
      <c r="C18" s="300"/>
      <c r="D18" s="300"/>
      <c r="E18" s="300"/>
      <c r="F18" s="94"/>
      <c r="G18" s="307"/>
    </row>
    <row r="19" spans="1:7" ht="15">
      <c r="A19" s="3"/>
      <c r="B19" s="98"/>
      <c r="C19" s="300"/>
      <c r="D19" s="300"/>
      <c r="E19" s="300"/>
      <c r="F19" s="94"/>
      <c r="G19" s="307"/>
    </row>
    <row r="20" spans="1:7" ht="15.75" thickBot="1">
      <c r="A20" s="3"/>
      <c r="B20" s="96"/>
      <c r="C20" s="301"/>
      <c r="D20" s="301"/>
      <c r="E20" s="301"/>
      <c r="F20" s="93"/>
      <c r="G20" s="307"/>
    </row>
    <row r="21" spans="1:7" ht="15">
      <c r="A21" s="3"/>
      <c r="B21" s="98" t="s">
        <v>317</v>
      </c>
      <c r="C21" s="94"/>
      <c r="D21" s="94"/>
      <c r="E21" s="94"/>
      <c r="F21" s="94"/>
      <c r="G21" s="306">
        <v>2</v>
      </c>
    </row>
    <row r="22" spans="1:7" ht="15">
      <c r="A22" s="3"/>
      <c r="B22" s="102"/>
      <c r="C22" s="92" t="s">
        <v>245</v>
      </c>
      <c r="D22" s="92" t="s">
        <v>245</v>
      </c>
      <c r="E22" s="94"/>
      <c r="F22" s="94"/>
      <c r="G22" s="307"/>
    </row>
    <row r="23" spans="1:7" ht="15.75" thickBot="1">
      <c r="A23" s="3"/>
      <c r="B23" s="96" t="s">
        <v>318</v>
      </c>
      <c r="C23" s="95" t="s">
        <v>266</v>
      </c>
      <c r="D23" s="95" t="s">
        <v>266</v>
      </c>
      <c r="E23" s="95" t="s">
        <v>275</v>
      </c>
      <c r="F23" s="95" t="s">
        <v>267</v>
      </c>
      <c r="G23" s="308"/>
    </row>
    <row r="24" spans="1:7" ht="15.75" thickBot="1">
      <c r="A24" s="3"/>
      <c r="B24" s="96" t="s">
        <v>268</v>
      </c>
      <c r="C24" s="95"/>
      <c r="D24" s="95"/>
      <c r="E24" s="95"/>
      <c r="F24" s="95"/>
      <c r="G24" s="118"/>
    </row>
    <row r="25" spans="1:7" ht="25.5">
      <c r="A25" s="3"/>
      <c r="B25" s="98" t="s">
        <v>319</v>
      </c>
      <c r="C25" s="299">
        <v>0</v>
      </c>
      <c r="D25" s="299">
        <v>0</v>
      </c>
      <c r="E25" s="299">
        <v>100</v>
      </c>
      <c r="F25" s="94"/>
      <c r="G25" s="306">
        <v>2</v>
      </c>
    </row>
    <row r="26" spans="1:7" ht="25.5">
      <c r="A26" s="3"/>
      <c r="B26" s="98" t="s">
        <v>359</v>
      </c>
      <c r="C26" s="300"/>
      <c r="D26" s="300"/>
      <c r="E26" s="300"/>
      <c r="F26" s="92" t="s">
        <v>101</v>
      </c>
      <c r="G26" s="307"/>
    </row>
    <row r="27" spans="1:7" ht="15">
      <c r="A27" s="3"/>
      <c r="B27" s="98" t="s">
        <v>320</v>
      </c>
      <c r="C27" s="300"/>
      <c r="D27" s="300"/>
      <c r="E27" s="300"/>
      <c r="F27" s="94"/>
      <c r="G27" s="307"/>
    </row>
    <row r="28" spans="1:7" ht="15">
      <c r="A28" s="3"/>
      <c r="B28" s="102"/>
      <c r="C28" s="300"/>
      <c r="D28" s="300"/>
      <c r="E28" s="300"/>
      <c r="F28" s="94"/>
      <c r="G28" s="307"/>
    </row>
    <row r="29" spans="1:7" ht="15">
      <c r="A29" s="3"/>
      <c r="B29" s="102"/>
      <c r="C29" s="300"/>
      <c r="D29" s="300"/>
      <c r="E29" s="300"/>
      <c r="F29" s="94"/>
      <c r="G29" s="307"/>
    </row>
    <row r="30" spans="1:7" ht="15">
      <c r="A30" s="3"/>
      <c r="B30" s="102"/>
      <c r="C30" s="300"/>
      <c r="D30" s="300"/>
      <c r="E30" s="300"/>
      <c r="F30" s="94"/>
      <c r="G30" s="307"/>
    </row>
    <row r="31" spans="1:7" ht="15">
      <c r="A31" s="3"/>
      <c r="B31" s="102"/>
      <c r="C31" s="300"/>
      <c r="D31" s="300"/>
      <c r="E31" s="300"/>
      <c r="F31" s="94"/>
      <c r="G31" s="307"/>
    </row>
    <row r="32" spans="1:7" ht="15">
      <c r="A32" s="3"/>
      <c r="B32" s="102"/>
      <c r="C32" s="300"/>
      <c r="D32" s="300"/>
      <c r="E32" s="300"/>
      <c r="F32" s="94"/>
      <c r="G32" s="307"/>
    </row>
    <row r="33" spans="1:7" ht="15.75" thickBot="1">
      <c r="A33" s="3"/>
      <c r="B33" s="99"/>
      <c r="C33" s="301"/>
      <c r="D33" s="301"/>
      <c r="E33" s="301"/>
      <c r="F33" s="95" t="s">
        <v>245</v>
      </c>
      <c r="G33" s="308"/>
    </row>
    <row r="34" spans="1:7" ht="25.5">
      <c r="A34" s="3"/>
      <c r="B34" s="98" t="s">
        <v>321</v>
      </c>
      <c r="C34" s="299">
        <v>0</v>
      </c>
      <c r="D34" s="299">
        <v>0</v>
      </c>
      <c r="E34" s="299">
        <v>100</v>
      </c>
      <c r="F34" s="94"/>
      <c r="G34" s="306">
        <v>2</v>
      </c>
    </row>
    <row r="35" spans="1:7" ht="25.5">
      <c r="A35" s="3"/>
      <c r="B35" s="98" t="s">
        <v>322</v>
      </c>
      <c r="C35" s="300"/>
      <c r="D35" s="300"/>
      <c r="E35" s="300"/>
      <c r="F35" s="92" t="s">
        <v>100</v>
      </c>
      <c r="G35" s="307"/>
    </row>
    <row r="36" spans="1:7" ht="15">
      <c r="A36" s="3"/>
      <c r="B36" s="98" t="s">
        <v>323</v>
      </c>
      <c r="C36" s="300"/>
      <c r="D36" s="300"/>
      <c r="E36" s="300"/>
      <c r="F36" s="94"/>
      <c r="G36" s="307"/>
    </row>
    <row r="37" spans="1:7" ht="15">
      <c r="A37" s="3"/>
      <c r="B37" s="98"/>
      <c r="C37" s="300"/>
      <c r="D37" s="300"/>
      <c r="E37" s="300"/>
      <c r="F37" s="94"/>
      <c r="G37" s="307"/>
    </row>
    <row r="38" spans="1:7" ht="15">
      <c r="A38" s="3"/>
      <c r="B38" s="98"/>
      <c r="C38" s="300"/>
      <c r="D38" s="300"/>
      <c r="E38" s="300"/>
      <c r="F38" s="94"/>
      <c r="G38" s="307"/>
    </row>
    <row r="39" spans="1:7" ht="15">
      <c r="A39" s="3"/>
      <c r="B39" s="98"/>
      <c r="C39" s="300"/>
      <c r="D39" s="300"/>
      <c r="E39" s="300"/>
      <c r="F39" s="94"/>
      <c r="G39" s="307"/>
    </row>
    <row r="40" spans="1:7" ht="15">
      <c r="A40" s="3"/>
      <c r="B40" s="98"/>
      <c r="C40" s="300"/>
      <c r="D40" s="300"/>
      <c r="E40" s="300"/>
      <c r="F40" s="94"/>
      <c r="G40" s="307"/>
    </row>
    <row r="41" spans="1:7" ht="15">
      <c r="A41" s="3"/>
      <c r="B41" s="98"/>
      <c r="C41" s="300"/>
      <c r="D41" s="300"/>
      <c r="E41" s="300"/>
      <c r="F41" s="94"/>
      <c r="G41" s="307"/>
    </row>
    <row r="42" spans="1:7" ht="15">
      <c r="A42" s="3"/>
      <c r="B42" s="98"/>
      <c r="C42" s="300"/>
      <c r="D42" s="300"/>
      <c r="E42" s="300"/>
      <c r="F42" s="94"/>
      <c r="G42" s="307"/>
    </row>
    <row r="43" spans="1:7" ht="15" customHeight="1" thickBot="1">
      <c r="A43" s="3"/>
      <c r="B43" s="96"/>
      <c r="C43" s="301"/>
      <c r="D43" s="301"/>
      <c r="E43" s="301"/>
      <c r="F43" s="95" t="s">
        <v>245</v>
      </c>
      <c r="G43" s="308"/>
    </row>
    <row r="44" spans="1:7" ht="25.5">
      <c r="A44" s="3"/>
      <c r="B44" s="98" t="s">
        <v>324</v>
      </c>
      <c r="C44" s="299">
        <v>0</v>
      </c>
      <c r="D44" s="299">
        <v>0</v>
      </c>
      <c r="E44" s="299">
        <v>100</v>
      </c>
      <c r="F44" s="92" t="s">
        <v>101</v>
      </c>
      <c r="G44" s="119">
        <v>2</v>
      </c>
    </row>
    <row r="45" spans="1:7" ht="25.5">
      <c r="A45" s="3"/>
      <c r="B45" s="98" t="s">
        <v>325</v>
      </c>
      <c r="C45" s="300"/>
      <c r="D45" s="300"/>
      <c r="E45" s="300"/>
      <c r="F45" s="94"/>
      <c r="G45" s="120"/>
    </row>
    <row r="46" spans="1:7" ht="25.5">
      <c r="A46" s="3"/>
      <c r="B46" s="98" t="s">
        <v>326</v>
      </c>
      <c r="C46" s="300"/>
      <c r="D46" s="300"/>
      <c r="E46" s="300"/>
      <c r="F46" s="94"/>
      <c r="G46" s="120"/>
    </row>
    <row r="47" spans="1:7" ht="15">
      <c r="A47" s="3"/>
      <c r="B47" s="102"/>
      <c r="C47" s="300"/>
      <c r="D47" s="300"/>
      <c r="E47" s="300"/>
      <c r="F47" s="94"/>
      <c r="G47" s="120"/>
    </row>
    <row r="48" spans="1:7" ht="15">
      <c r="A48" s="3"/>
      <c r="B48" s="102"/>
      <c r="C48" s="300"/>
      <c r="D48" s="300"/>
      <c r="E48" s="300"/>
      <c r="F48" s="94"/>
      <c r="G48" s="120"/>
    </row>
    <row r="49" spans="1:7" ht="15">
      <c r="A49" s="3"/>
      <c r="B49" s="102"/>
      <c r="C49" s="300"/>
      <c r="D49" s="300"/>
      <c r="E49" s="300"/>
      <c r="F49" s="94"/>
      <c r="G49" s="120"/>
    </row>
    <row r="50" spans="1:7" ht="15">
      <c r="A50" s="3"/>
      <c r="B50" s="102"/>
      <c r="C50" s="300"/>
      <c r="D50" s="300"/>
      <c r="E50" s="300"/>
      <c r="F50" s="94"/>
      <c r="G50" s="120"/>
    </row>
    <row r="51" spans="1:7" ht="15">
      <c r="A51" s="3"/>
      <c r="B51" s="102"/>
      <c r="C51" s="300"/>
      <c r="D51" s="300"/>
      <c r="E51" s="300"/>
      <c r="F51" s="94"/>
      <c r="G51" s="120"/>
    </row>
    <row r="52" spans="1:7" ht="15">
      <c r="A52" s="3"/>
      <c r="B52" s="102"/>
      <c r="C52" s="300"/>
      <c r="D52" s="300"/>
      <c r="E52" s="300"/>
      <c r="F52" s="94"/>
      <c r="G52" s="120"/>
    </row>
    <row r="53" spans="1:7" ht="15">
      <c r="A53" s="3"/>
      <c r="B53" s="102"/>
      <c r="C53" s="300"/>
      <c r="D53" s="300"/>
      <c r="E53" s="300"/>
      <c r="F53" s="94"/>
      <c r="G53" s="120"/>
    </row>
    <row r="54" spans="1:7" ht="15">
      <c r="A54" s="3"/>
      <c r="B54" s="102"/>
      <c r="C54" s="300"/>
      <c r="D54" s="300"/>
      <c r="E54" s="300"/>
      <c r="F54" s="94"/>
      <c r="G54" s="120"/>
    </row>
    <row r="55" spans="1:7" ht="15">
      <c r="A55" s="3"/>
      <c r="B55" s="102"/>
      <c r="C55" s="300"/>
      <c r="D55" s="300"/>
      <c r="E55" s="300"/>
      <c r="F55" s="94"/>
      <c r="G55" s="120"/>
    </row>
    <row r="56" spans="1:7" ht="15">
      <c r="A56" s="3"/>
      <c r="B56" s="102"/>
      <c r="C56" s="300"/>
      <c r="D56" s="300"/>
      <c r="E56" s="300"/>
      <c r="F56" s="94"/>
      <c r="G56" s="120"/>
    </row>
    <row r="57" spans="1:7" ht="15.75" thickBot="1">
      <c r="A57" s="3"/>
      <c r="B57" s="99"/>
      <c r="C57" s="301"/>
      <c r="D57" s="301"/>
      <c r="E57" s="301"/>
      <c r="F57" s="95" t="s">
        <v>245</v>
      </c>
      <c r="G57" s="118" t="s">
        <v>245</v>
      </c>
    </row>
    <row r="58" spans="1:7" ht="25.5">
      <c r="A58" s="3"/>
      <c r="B58" s="98" t="s">
        <v>327</v>
      </c>
      <c r="C58" s="299">
        <v>0</v>
      </c>
      <c r="D58" s="299">
        <v>0</v>
      </c>
      <c r="E58" s="299">
        <v>100</v>
      </c>
      <c r="F58" s="92" t="s">
        <v>101</v>
      </c>
      <c r="G58" s="306">
        <v>2</v>
      </c>
    </row>
    <row r="59" spans="1:7" ht="38.25">
      <c r="A59" s="3"/>
      <c r="B59" s="98" t="s">
        <v>360</v>
      </c>
      <c r="C59" s="300"/>
      <c r="D59" s="300"/>
      <c r="E59" s="300"/>
      <c r="F59" s="94"/>
      <c r="G59" s="307"/>
    </row>
    <row r="60" spans="1:7" ht="15">
      <c r="A60" s="3"/>
      <c r="B60" s="102"/>
      <c r="C60" s="300"/>
      <c r="D60" s="300"/>
      <c r="E60" s="300"/>
      <c r="F60" s="94"/>
      <c r="G60" s="307"/>
    </row>
    <row r="61" spans="1:7" ht="15">
      <c r="A61" s="3"/>
      <c r="B61" s="102"/>
      <c r="C61" s="300"/>
      <c r="D61" s="300"/>
      <c r="E61" s="300"/>
      <c r="F61" s="94"/>
      <c r="G61" s="307"/>
    </row>
    <row r="62" spans="1:7" ht="15">
      <c r="A62" s="3"/>
      <c r="B62" s="102"/>
      <c r="C62" s="300"/>
      <c r="D62" s="300"/>
      <c r="E62" s="300"/>
      <c r="F62" s="94"/>
      <c r="G62" s="307"/>
    </row>
    <row r="63" spans="1:7" ht="15">
      <c r="A63" s="3"/>
      <c r="B63" s="98" t="s">
        <v>328</v>
      </c>
      <c r="C63" s="300"/>
      <c r="D63" s="300"/>
      <c r="E63" s="300"/>
      <c r="F63" s="94"/>
      <c r="G63" s="307"/>
    </row>
    <row r="64" spans="1:7" ht="15">
      <c r="A64" s="3"/>
      <c r="B64" s="102"/>
      <c r="C64" s="300"/>
      <c r="D64" s="300"/>
      <c r="E64" s="300"/>
      <c r="F64" s="94"/>
      <c r="G64" s="307"/>
    </row>
    <row r="65" spans="1:7" ht="15">
      <c r="A65" s="3"/>
      <c r="B65" s="102"/>
      <c r="C65" s="300"/>
      <c r="D65" s="300"/>
      <c r="E65" s="300"/>
      <c r="F65" s="94"/>
      <c r="G65" s="307"/>
    </row>
    <row r="66" spans="1:7" ht="15">
      <c r="A66" s="3"/>
      <c r="B66" s="102"/>
      <c r="C66" s="300"/>
      <c r="D66" s="300"/>
      <c r="E66" s="300"/>
      <c r="F66" s="94"/>
      <c r="G66" s="307"/>
    </row>
    <row r="67" spans="1:7" ht="15">
      <c r="A67" s="3"/>
      <c r="B67" s="102"/>
      <c r="C67" s="300"/>
      <c r="D67" s="300"/>
      <c r="E67" s="300"/>
      <c r="F67" s="94"/>
      <c r="G67" s="307"/>
    </row>
    <row r="68" spans="1:7" ht="15">
      <c r="A68" s="3"/>
      <c r="B68" s="98" t="s">
        <v>313</v>
      </c>
      <c r="C68" s="300"/>
      <c r="D68" s="300"/>
      <c r="E68" s="300"/>
      <c r="F68" s="94"/>
      <c r="G68" s="307"/>
    </row>
    <row r="69" spans="1:7" ht="15.75" thickBot="1">
      <c r="A69" s="3"/>
      <c r="B69" s="99"/>
      <c r="C69" s="301"/>
      <c r="D69" s="301"/>
      <c r="E69" s="301"/>
      <c r="F69" s="95" t="s">
        <v>245</v>
      </c>
      <c r="G69" s="308"/>
    </row>
    <row r="70" spans="1:7" ht="38.25">
      <c r="A70" s="3"/>
      <c r="B70" s="98" t="s">
        <v>329</v>
      </c>
      <c r="C70" s="299">
        <v>0</v>
      </c>
      <c r="D70" s="299">
        <v>0</v>
      </c>
      <c r="E70" s="299">
        <v>100</v>
      </c>
      <c r="F70" s="94"/>
      <c r="G70" s="306">
        <v>2</v>
      </c>
    </row>
    <row r="71" spans="1:7" ht="15">
      <c r="A71" s="3"/>
      <c r="B71" s="102"/>
      <c r="C71" s="300"/>
      <c r="D71" s="300"/>
      <c r="E71" s="300"/>
      <c r="F71" s="92" t="s">
        <v>100</v>
      </c>
      <c r="G71" s="307"/>
    </row>
    <row r="72" spans="1:7" ht="15">
      <c r="A72" s="3"/>
      <c r="B72" s="98" t="s">
        <v>330</v>
      </c>
      <c r="C72" s="300"/>
      <c r="D72" s="300"/>
      <c r="E72" s="300"/>
      <c r="F72" s="94"/>
      <c r="G72" s="307"/>
    </row>
    <row r="73" spans="1:7" ht="15">
      <c r="A73" s="3"/>
      <c r="B73" s="102"/>
      <c r="C73" s="300"/>
      <c r="D73" s="300"/>
      <c r="E73" s="300"/>
      <c r="F73" s="94"/>
      <c r="G73" s="307"/>
    </row>
    <row r="74" spans="1:7" ht="15">
      <c r="A74" s="3"/>
      <c r="B74" s="102"/>
      <c r="C74" s="300"/>
      <c r="D74" s="300"/>
      <c r="E74" s="300"/>
      <c r="F74" s="94"/>
      <c r="G74" s="307"/>
    </row>
    <row r="75" spans="1:7" ht="15">
      <c r="A75" s="3"/>
      <c r="B75" s="102"/>
      <c r="C75" s="300"/>
      <c r="D75" s="300"/>
      <c r="E75" s="300"/>
      <c r="F75" s="94"/>
      <c r="G75" s="307"/>
    </row>
    <row r="76" spans="1:7" ht="15">
      <c r="A76" s="3"/>
      <c r="B76" s="102"/>
      <c r="C76" s="300"/>
      <c r="D76" s="300"/>
      <c r="E76" s="300"/>
      <c r="F76" s="94"/>
      <c r="G76" s="307"/>
    </row>
    <row r="77" spans="1:7" ht="15">
      <c r="A77" s="3"/>
      <c r="B77" s="98" t="s">
        <v>331</v>
      </c>
      <c r="C77" s="300"/>
      <c r="D77" s="300"/>
      <c r="E77" s="300"/>
      <c r="F77" s="94"/>
      <c r="G77" s="307"/>
    </row>
    <row r="78" spans="1:7" ht="15.75" thickBot="1">
      <c r="A78" s="3"/>
      <c r="B78" s="99"/>
      <c r="C78" s="301"/>
      <c r="D78" s="301"/>
      <c r="E78" s="301"/>
      <c r="F78" s="95" t="s">
        <v>245</v>
      </c>
      <c r="G78" s="308"/>
    </row>
    <row r="79" spans="1:7" ht="15">
      <c r="A79" s="3"/>
      <c r="B79" s="299" t="s">
        <v>332</v>
      </c>
      <c r="C79" s="299">
        <v>0</v>
      </c>
      <c r="D79" s="299">
        <v>0</v>
      </c>
      <c r="E79" s="299">
        <v>100</v>
      </c>
      <c r="F79" s="92" t="s">
        <v>100</v>
      </c>
      <c r="G79" s="306">
        <v>2</v>
      </c>
    </row>
    <row r="80" spans="1:7" ht="15">
      <c r="A80" s="3"/>
      <c r="B80" s="300"/>
      <c r="C80" s="300"/>
      <c r="D80" s="300"/>
      <c r="E80" s="300"/>
      <c r="F80" s="94"/>
      <c r="G80" s="307"/>
    </row>
    <row r="81" spans="1:7" ht="15">
      <c r="A81" s="3"/>
      <c r="B81" s="300"/>
      <c r="C81" s="300"/>
      <c r="D81" s="300"/>
      <c r="E81" s="300"/>
      <c r="F81" s="94"/>
      <c r="G81" s="307"/>
    </row>
    <row r="82" spans="1:7" ht="15">
      <c r="A82" s="3"/>
      <c r="B82" s="300"/>
      <c r="C82" s="300"/>
      <c r="D82" s="300"/>
      <c r="E82" s="300"/>
      <c r="F82" s="94"/>
      <c r="G82" s="307"/>
    </row>
    <row r="83" spans="1:7" ht="15">
      <c r="A83" s="3"/>
      <c r="B83" s="300"/>
      <c r="C83" s="300"/>
      <c r="D83" s="300"/>
      <c r="E83" s="300"/>
      <c r="F83" s="94"/>
      <c r="G83" s="307"/>
    </row>
    <row r="84" spans="1:7" ht="15.75" thickBot="1">
      <c r="A84" s="3"/>
      <c r="B84" s="301"/>
      <c r="C84" s="301"/>
      <c r="D84" s="301"/>
      <c r="E84" s="301"/>
      <c r="F84" s="95" t="s">
        <v>245</v>
      </c>
      <c r="G84" s="308"/>
    </row>
    <row r="85" spans="1:7" ht="15">
      <c r="A85" s="3"/>
      <c r="B85" s="299" t="s">
        <v>333</v>
      </c>
      <c r="C85" s="92">
        <v>150</v>
      </c>
      <c r="D85" s="92">
        <v>200</v>
      </c>
      <c r="E85" s="92">
        <v>75</v>
      </c>
      <c r="F85" s="94"/>
      <c r="G85" s="306">
        <v>1.5</v>
      </c>
    </row>
    <row r="86" spans="1:7" ht="15">
      <c r="A86" s="3"/>
      <c r="B86" s="300"/>
      <c r="C86" s="94"/>
      <c r="D86" s="94"/>
      <c r="E86" s="94"/>
      <c r="F86" s="94"/>
      <c r="G86" s="307"/>
    </row>
    <row r="87" spans="1:7" ht="15.75" thickBot="1">
      <c r="A87" s="3"/>
      <c r="B87" s="301"/>
      <c r="C87" s="95" t="s">
        <v>266</v>
      </c>
      <c r="D87" s="95" t="s">
        <v>266</v>
      </c>
      <c r="E87" s="95" t="s">
        <v>275</v>
      </c>
      <c r="F87" s="95" t="s">
        <v>267</v>
      </c>
      <c r="G87" s="308"/>
    </row>
    <row r="88" spans="1:7" ht="15.75" thickBot="1">
      <c r="A88" s="3"/>
      <c r="B88" s="96" t="s">
        <v>268</v>
      </c>
      <c r="C88" s="95"/>
      <c r="D88" s="95"/>
      <c r="E88" s="95"/>
      <c r="F88" s="95"/>
      <c r="G88" s="118"/>
    </row>
    <row r="89" spans="1:7" ht="15">
      <c r="A89" s="3"/>
      <c r="B89" s="299" t="s">
        <v>334</v>
      </c>
      <c r="C89" s="299">
        <v>0.6</v>
      </c>
      <c r="D89" s="299">
        <v>1</v>
      </c>
      <c r="E89" s="299">
        <v>60</v>
      </c>
      <c r="F89" s="92" t="s">
        <v>101</v>
      </c>
      <c r="G89" s="306">
        <v>1</v>
      </c>
    </row>
    <row r="90" spans="1:7" ht="15">
      <c r="A90" s="3"/>
      <c r="B90" s="300"/>
      <c r="C90" s="300"/>
      <c r="D90" s="300"/>
      <c r="E90" s="300"/>
      <c r="F90" s="94"/>
      <c r="G90" s="307"/>
    </row>
    <row r="91" spans="1:7" ht="15">
      <c r="A91" s="3"/>
      <c r="B91" s="300"/>
      <c r="C91" s="300"/>
      <c r="D91" s="300"/>
      <c r="E91" s="300"/>
      <c r="F91" s="94"/>
      <c r="G91" s="307"/>
    </row>
    <row r="92" spans="1:7" ht="15">
      <c r="A92" s="3"/>
      <c r="B92" s="300"/>
      <c r="C92" s="300"/>
      <c r="D92" s="300"/>
      <c r="E92" s="300"/>
      <c r="F92" s="94"/>
      <c r="G92" s="307"/>
    </row>
    <row r="93" spans="1:7" ht="15.75" thickBot="1">
      <c r="A93" s="3"/>
      <c r="B93" s="301"/>
      <c r="C93" s="301"/>
      <c r="D93" s="301"/>
      <c r="E93" s="301"/>
      <c r="F93" s="95" t="s">
        <v>245</v>
      </c>
      <c r="G93" s="308"/>
    </row>
    <row r="94" spans="1:7" ht="25.5">
      <c r="A94" s="3"/>
      <c r="B94" s="98" t="s">
        <v>335</v>
      </c>
      <c r="C94" s="92">
        <v>10</v>
      </c>
      <c r="D94" s="92">
        <v>10</v>
      </c>
      <c r="E94" s="299">
        <v>100</v>
      </c>
      <c r="F94" s="94"/>
      <c r="G94" s="306">
        <v>2</v>
      </c>
    </row>
    <row r="95" spans="1:7" ht="15">
      <c r="A95" s="3"/>
      <c r="B95" s="98" t="s">
        <v>0</v>
      </c>
      <c r="C95" s="94"/>
      <c r="D95" s="94"/>
      <c r="E95" s="300"/>
      <c r="F95" s="92" t="s">
        <v>100</v>
      </c>
      <c r="G95" s="307"/>
    </row>
    <row r="96" spans="1:7" ht="15">
      <c r="A96" s="3"/>
      <c r="B96" s="98"/>
      <c r="C96" s="94"/>
      <c r="D96" s="94"/>
      <c r="E96" s="300"/>
      <c r="F96" s="94"/>
      <c r="G96" s="307"/>
    </row>
    <row r="97" spans="1:7" ht="15">
      <c r="A97" s="3"/>
      <c r="B97" s="98"/>
      <c r="C97" s="94"/>
      <c r="D97" s="94"/>
      <c r="E97" s="300"/>
      <c r="F97" s="94"/>
      <c r="G97" s="307"/>
    </row>
    <row r="98" spans="1:7" ht="15">
      <c r="A98" s="3"/>
      <c r="B98" s="98"/>
      <c r="C98" s="94"/>
      <c r="D98" s="94"/>
      <c r="E98" s="300"/>
      <c r="F98" s="94"/>
      <c r="G98" s="307"/>
    </row>
    <row r="99" spans="1:7" ht="15">
      <c r="A99" s="3"/>
      <c r="B99" s="98"/>
      <c r="C99" s="94"/>
      <c r="D99" s="94"/>
      <c r="E99" s="300"/>
      <c r="F99" s="94"/>
      <c r="G99" s="307"/>
    </row>
    <row r="100" spans="1:7" ht="15.75" thickBot="1">
      <c r="A100" s="3"/>
      <c r="B100" s="96"/>
      <c r="C100" s="95" t="s">
        <v>266</v>
      </c>
      <c r="D100" s="95" t="s">
        <v>266</v>
      </c>
      <c r="E100" s="301"/>
      <c r="F100" s="95" t="s">
        <v>245</v>
      </c>
      <c r="G100" s="308"/>
    </row>
    <row r="101" spans="1:7" ht="15">
      <c r="A101" s="3"/>
      <c r="B101" s="299" t="s">
        <v>1</v>
      </c>
      <c r="C101" s="299">
        <v>10</v>
      </c>
      <c r="D101" s="299">
        <v>10</v>
      </c>
      <c r="E101" s="299">
        <v>100</v>
      </c>
      <c r="F101" s="92" t="s">
        <v>245</v>
      </c>
      <c r="G101" s="119">
        <v>2</v>
      </c>
    </row>
    <row r="102" spans="1:7" ht="15.75" thickBot="1">
      <c r="A102" s="3"/>
      <c r="B102" s="301"/>
      <c r="C102" s="301"/>
      <c r="D102" s="301"/>
      <c r="E102" s="301"/>
      <c r="F102" s="95" t="s">
        <v>245</v>
      </c>
      <c r="G102" s="118" t="s">
        <v>245</v>
      </c>
    </row>
    <row r="103" spans="1:7" ht="15">
      <c r="A103" s="3"/>
      <c r="B103" s="98" t="s">
        <v>2</v>
      </c>
      <c r="C103" s="299">
        <v>0</v>
      </c>
      <c r="D103" s="299">
        <v>0</v>
      </c>
      <c r="E103" s="299">
        <v>100</v>
      </c>
      <c r="F103" s="92" t="s">
        <v>245</v>
      </c>
      <c r="G103" s="119">
        <v>2</v>
      </c>
    </row>
    <row r="104" spans="1:7" ht="15">
      <c r="A104" s="3"/>
      <c r="B104" s="102"/>
      <c r="C104" s="300"/>
      <c r="D104" s="300"/>
      <c r="E104" s="300"/>
      <c r="F104" s="94"/>
      <c r="G104" s="120"/>
    </row>
    <row r="105" spans="1:7" ht="15.75" thickBot="1">
      <c r="A105" s="3"/>
      <c r="B105" s="96" t="s">
        <v>3</v>
      </c>
      <c r="C105" s="301"/>
      <c r="D105" s="301"/>
      <c r="E105" s="301"/>
      <c r="F105" s="95" t="s">
        <v>245</v>
      </c>
      <c r="G105" s="118" t="s">
        <v>245</v>
      </c>
    </row>
    <row r="106" spans="1:7" ht="15">
      <c r="A106" s="3"/>
      <c r="B106" s="299" t="s">
        <v>4</v>
      </c>
      <c r="C106" s="299">
        <v>0</v>
      </c>
      <c r="D106" s="299">
        <v>0</v>
      </c>
      <c r="E106" s="299">
        <v>100</v>
      </c>
      <c r="F106" s="92" t="s">
        <v>245</v>
      </c>
      <c r="G106" s="119">
        <v>2</v>
      </c>
    </row>
    <row r="107" spans="1:7" ht="15">
      <c r="A107" s="3"/>
      <c r="B107" s="300"/>
      <c r="C107" s="300"/>
      <c r="D107" s="300"/>
      <c r="E107" s="300"/>
      <c r="F107" s="94"/>
      <c r="G107" s="120"/>
    </row>
    <row r="108" spans="1:7" ht="15.75" thickBot="1">
      <c r="A108" s="3"/>
      <c r="B108" s="301"/>
      <c r="C108" s="301"/>
      <c r="D108" s="301"/>
      <c r="E108" s="301"/>
      <c r="F108" s="95" t="s">
        <v>245</v>
      </c>
      <c r="G108" s="118" t="s">
        <v>245</v>
      </c>
    </row>
    <row r="109" spans="1:7" ht="25.5">
      <c r="A109" s="3"/>
      <c r="B109" s="98" t="s">
        <v>5</v>
      </c>
      <c r="C109" s="299">
        <v>0</v>
      </c>
      <c r="D109" s="299">
        <v>0</v>
      </c>
      <c r="E109" s="299">
        <v>100</v>
      </c>
      <c r="F109" s="92" t="s">
        <v>101</v>
      </c>
      <c r="G109" s="306">
        <v>2</v>
      </c>
    </row>
    <row r="110" spans="1:7" ht="15">
      <c r="A110" s="3"/>
      <c r="B110" s="102"/>
      <c r="C110" s="300"/>
      <c r="D110" s="300"/>
      <c r="E110" s="300"/>
      <c r="F110" s="94"/>
      <c r="G110" s="307"/>
    </row>
    <row r="111" spans="1:7" ht="15">
      <c r="A111" s="3"/>
      <c r="B111" s="102"/>
      <c r="C111" s="300"/>
      <c r="D111" s="300"/>
      <c r="E111" s="300"/>
      <c r="F111" s="94"/>
      <c r="G111" s="307"/>
    </row>
    <row r="112" spans="1:7" ht="15.75" thickBot="1">
      <c r="A112" s="3"/>
      <c r="B112" s="96" t="s">
        <v>6</v>
      </c>
      <c r="C112" s="301"/>
      <c r="D112" s="301"/>
      <c r="E112" s="301"/>
      <c r="F112" s="95" t="s">
        <v>245</v>
      </c>
      <c r="G112" s="308"/>
    </row>
    <row r="113" spans="1:7" ht="25.5">
      <c r="A113" s="3"/>
      <c r="B113" s="98" t="s">
        <v>7</v>
      </c>
      <c r="C113" s="299">
        <v>0</v>
      </c>
      <c r="D113" s="299">
        <v>0</v>
      </c>
      <c r="E113" s="299">
        <v>100</v>
      </c>
      <c r="F113" s="299"/>
      <c r="G113" s="306">
        <v>2</v>
      </c>
    </row>
    <row r="114" spans="1:7" ht="15">
      <c r="A114" s="3"/>
      <c r="B114" s="98" t="s">
        <v>8</v>
      </c>
      <c r="C114" s="300"/>
      <c r="D114" s="300"/>
      <c r="E114" s="300"/>
      <c r="F114" s="300"/>
      <c r="G114" s="307"/>
    </row>
    <row r="115" spans="1:7" ht="15">
      <c r="A115" s="3"/>
      <c r="B115" s="102"/>
      <c r="C115" s="300"/>
      <c r="D115" s="300"/>
      <c r="E115" s="300"/>
      <c r="F115" s="300"/>
      <c r="G115" s="307"/>
    </row>
    <row r="116" spans="1:7" ht="15">
      <c r="A116" s="3"/>
      <c r="B116" s="102"/>
      <c r="C116" s="300"/>
      <c r="D116" s="300"/>
      <c r="E116" s="300"/>
      <c r="F116" s="300"/>
      <c r="G116" s="307"/>
    </row>
    <row r="117" spans="1:7" ht="15">
      <c r="A117" s="3"/>
      <c r="B117" s="102"/>
      <c r="C117" s="300"/>
      <c r="D117" s="300"/>
      <c r="E117" s="300"/>
      <c r="F117" s="300"/>
      <c r="G117" s="307"/>
    </row>
    <row r="118" spans="1:7" ht="15">
      <c r="A118" s="3"/>
      <c r="B118" s="102"/>
      <c r="C118" s="300"/>
      <c r="D118" s="300"/>
      <c r="E118" s="300"/>
      <c r="F118" s="300"/>
      <c r="G118" s="307"/>
    </row>
    <row r="119" spans="1:7" ht="15.75" thickBot="1">
      <c r="A119" s="3"/>
      <c r="B119" s="96" t="s">
        <v>9</v>
      </c>
      <c r="C119" s="301"/>
      <c r="D119" s="301"/>
      <c r="E119" s="301"/>
      <c r="F119" s="301"/>
      <c r="G119" s="308"/>
    </row>
    <row r="120" spans="1:7" ht="25.5">
      <c r="A120" s="3"/>
      <c r="B120" s="98" t="s">
        <v>10</v>
      </c>
      <c r="C120" s="94" t="s">
        <v>245</v>
      </c>
      <c r="D120" s="94" t="s">
        <v>245</v>
      </c>
      <c r="E120" s="94" t="s">
        <v>245</v>
      </c>
      <c r="F120" s="94"/>
      <c r="G120" s="306">
        <v>2</v>
      </c>
    </row>
    <row r="121" spans="1:7" ht="25.5">
      <c r="A121" s="3"/>
      <c r="B121" s="98" t="s">
        <v>11</v>
      </c>
      <c r="C121" s="92" t="s">
        <v>64</v>
      </c>
      <c r="D121" s="92" t="s">
        <v>64</v>
      </c>
      <c r="E121" s="92" t="s">
        <v>64</v>
      </c>
      <c r="F121" s="92" t="s">
        <v>64</v>
      </c>
      <c r="G121" s="307"/>
    </row>
    <row r="122" spans="1:7" ht="15">
      <c r="A122" s="3"/>
      <c r="B122" s="102"/>
      <c r="C122" s="94"/>
      <c r="D122" s="94"/>
      <c r="E122" s="94"/>
      <c r="F122" s="94"/>
      <c r="G122" s="307"/>
    </row>
    <row r="123" spans="1:7" ht="15">
      <c r="A123" s="3"/>
      <c r="B123" s="102"/>
      <c r="C123" s="94"/>
      <c r="D123" s="94"/>
      <c r="E123" s="94"/>
      <c r="F123" s="94"/>
      <c r="G123" s="307"/>
    </row>
    <row r="124" spans="1:7" ht="15">
      <c r="A124" s="3"/>
      <c r="B124" s="102"/>
      <c r="C124" s="94"/>
      <c r="D124" s="94"/>
      <c r="E124" s="94"/>
      <c r="F124" s="94"/>
      <c r="G124" s="307"/>
    </row>
    <row r="125" spans="1:7" ht="15">
      <c r="A125" s="3"/>
      <c r="B125" s="98" t="s">
        <v>314</v>
      </c>
      <c r="C125" s="94"/>
      <c r="D125" s="94"/>
      <c r="E125" s="94"/>
      <c r="F125" s="94"/>
      <c r="G125" s="307"/>
    </row>
    <row r="126" spans="1:7" ht="15">
      <c r="A126" s="3"/>
      <c r="B126" s="98"/>
      <c r="C126" s="94"/>
      <c r="D126" s="94"/>
      <c r="E126" s="94"/>
      <c r="F126" s="94"/>
      <c r="G126" s="307"/>
    </row>
    <row r="127" spans="1:7" ht="15.75" thickBot="1">
      <c r="A127" s="3"/>
      <c r="B127" s="96"/>
      <c r="C127" s="95" t="s">
        <v>266</v>
      </c>
      <c r="D127" s="95" t="s">
        <v>266</v>
      </c>
      <c r="E127" s="95" t="s">
        <v>275</v>
      </c>
      <c r="F127" s="95" t="s">
        <v>267</v>
      </c>
      <c r="G127" s="308"/>
    </row>
    <row r="128" spans="1:7" ht="15.75" thickBot="1">
      <c r="A128" s="3"/>
      <c r="B128" s="96" t="s">
        <v>268</v>
      </c>
      <c r="C128" s="95"/>
      <c r="D128" s="95"/>
      <c r="E128" s="95"/>
      <c r="F128" s="95"/>
      <c r="G128" s="118"/>
    </row>
    <row r="129" spans="1:7" ht="25.5">
      <c r="A129" s="3"/>
      <c r="B129" s="98" t="s">
        <v>12</v>
      </c>
      <c r="C129" s="299">
        <v>0</v>
      </c>
      <c r="D129" s="299">
        <v>0</v>
      </c>
      <c r="E129" s="299">
        <v>100</v>
      </c>
      <c r="F129" s="94"/>
      <c r="G129" s="306">
        <v>2</v>
      </c>
    </row>
    <row r="130" spans="1:7" ht="15">
      <c r="A130" s="3"/>
      <c r="B130" s="98" t="s">
        <v>13</v>
      </c>
      <c r="C130" s="300"/>
      <c r="D130" s="300"/>
      <c r="E130" s="300"/>
      <c r="F130" s="92" t="s">
        <v>101</v>
      </c>
      <c r="G130" s="307"/>
    </row>
    <row r="131" spans="1:7" ht="15">
      <c r="A131" s="3"/>
      <c r="B131" s="98"/>
      <c r="C131" s="300"/>
      <c r="D131" s="300"/>
      <c r="E131" s="300"/>
      <c r="F131" s="94"/>
      <c r="G131" s="307"/>
    </row>
    <row r="132" spans="1:7" ht="15">
      <c r="A132" s="3"/>
      <c r="B132" s="98"/>
      <c r="C132" s="300"/>
      <c r="D132" s="300"/>
      <c r="E132" s="300"/>
      <c r="F132" s="94"/>
      <c r="G132" s="307"/>
    </row>
    <row r="133" spans="1:7" ht="15">
      <c r="A133" s="3"/>
      <c r="B133" s="98"/>
      <c r="C133" s="300"/>
      <c r="D133" s="300"/>
      <c r="E133" s="300"/>
      <c r="F133" s="94"/>
      <c r="G133" s="307"/>
    </row>
    <row r="134" spans="1:7" ht="15.75" thickBot="1">
      <c r="A134" s="3"/>
      <c r="B134" s="96"/>
      <c r="C134" s="301"/>
      <c r="D134" s="301"/>
      <c r="E134" s="301"/>
      <c r="F134" s="95" t="s">
        <v>245</v>
      </c>
      <c r="G134" s="308"/>
    </row>
    <row r="135" spans="1:7" ht="15" customHeight="1">
      <c r="A135" s="3"/>
      <c r="B135" s="98" t="s">
        <v>14</v>
      </c>
      <c r="C135" s="299">
        <v>0</v>
      </c>
      <c r="D135" s="299">
        <v>0</v>
      </c>
      <c r="E135" s="299">
        <v>100</v>
      </c>
      <c r="F135" s="94"/>
      <c r="G135" s="306">
        <v>2</v>
      </c>
    </row>
    <row r="136" spans="1:7" ht="25.5">
      <c r="A136" s="3"/>
      <c r="B136" s="98" t="s">
        <v>15</v>
      </c>
      <c r="C136" s="300"/>
      <c r="D136" s="300"/>
      <c r="E136" s="300"/>
      <c r="F136" s="94"/>
      <c r="G136" s="307"/>
    </row>
    <row r="137" spans="1:7" ht="25.5">
      <c r="A137" s="3"/>
      <c r="B137" s="98" t="s">
        <v>16</v>
      </c>
      <c r="C137" s="300"/>
      <c r="D137" s="300"/>
      <c r="E137" s="300"/>
      <c r="F137" s="92" t="s">
        <v>100</v>
      </c>
      <c r="G137" s="307"/>
    </row>
    <row r="138" spans="1:7" ht="15">
      <c r="A138" s="3"/>
      <c r="B138" s="98" t="s">
        <v>17</v>
      </c>
      <c r="C138" s="300"/>
      <c r="D138" s="300"/>
      <c r="E138" s="300"/>
      <c r="F138" s="94"/>
      <c r="G138" s="307"/>
    </row>
    <row r="139" spans="1:7" ht="15">
      <c r="A139" s="3"/>
      <c r="B139" s="98"/>
      <c r="C139" s="300"/>
      <c r="D139" s="300"/>
      <c r="E139" s="300"/>
      <c r="F139" s="94"/>
      <c r="G139" s="307"/>
    </row>
    <row r="140" spans="1:7" ht="15.75" thickBot="1">
      <c r="A140" s="3"/>
      <c r="B140" s="96"/>
      <c r="C140" s="301"/>
      <c r="D140" s="301"/>
      <c r="E140" s="301"/>
      <c r="F140" s="95" t="s">
        <v>270</v>
      </c>
      <c r="G140" s="308"/>
    </row>
    <row r="141" spans="1:7" ht="15">
      <c r="A141" s="3"/>
      <c r="B141" s="98" t="s">
        <v>18</v>
      </c>
      <c r="C141" s="94"/>
      <c r="D141" s="94"/>
      <c r="E141" s="94"/>
      <c r="F141" s="94"/>
      <c r="G141" s="119"/>
    </row>
    <row r="142" spans="1:7" ht="15">
      <c r="A142" s="3"/>
      <c r="B142" s="98" t="s">
        <v>19</v>
      </c>
      <c r="C142" s="94"/>
      <c r="D142" s="94"/>
      <c r="E142" s="94"/>
      <c r="F142" s="94"/>
      <c r="G142" s="92"/>
    </row>
    <row r="143" spans="1:7" ht="15.75" thickBot="1">
      <c r="A143" s="3"/>
      <c r="B143" s="96" t="s">
        <v>20</v>
      </c>
      <c r="C143" s="95" t="s">
        <v>266</v>
      </c>
      <c r="D143" s="95" t="s">
        <v>266</v>
      </c>
      <c r="E143" s="95" t="s">
        <v>275</v>
      </c>
      <c r="F143" s="95" t="s">
        <v>267</v>
      </c>
      <c r="G143" s="95">
        <v>1.9</v>
      </c>
    </row>
    <row r="144" ht="15">
      <c r="A144" s="3"/>
    </row>
    <row r="145" spans="1:5" ht="15">
      <c r="A145" s="3"/>
      <c r="B145" s="235" t="s">
        <v>543</v>
      </c>
      <c r="C145" s="235"/>
      <c r="D145" s="235"/>
      <c r="E145" s="235" t="s">
        <v>547</v>
      </c>
    </row>
    <row r="146" spans="1:5" ht="15">
      <c r="A146" s="3"/>
      <c r="B146" s="235"/>
      <c r="C146" s="235"/>
      <c r="D146" s="235"/>
      <c r="E146" s="236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</sheetData>
  <sheetProtection/>
  <mergeCells count="70">
    <mergeCell ref="G109:G112"/>
    <mergeCell ref="G113:G119"/>
    <mergeCell ref="G120:G127"/>
    <mergeCell ref="C135:C140"/>
    <mergeCell ref="D135:D140"/>
    <mergeCell ref="E135:E140"/>
    <mergeCell ref="G135:G140"/>
    <mergeCell ref="F113:F119"/>
    <mergeCell ref="G129:G134"/>
    <mergeCell ref="C113:C119"/>
    <mergeCell ref="B101:B102"/>
    <mergeCell ref="C101:C102"/>
    <mergeCell ref="D101:D102"/>
    <mergeCell ref="E101:E102"/>
    <mergeCell ref="B106:B108"/>
    <mergeCell ref="C106:C108"/>
    <mergeCell ref="D106:D108"/>
    <mergeCell ref="E106:E108"/>
    <mergeCell ref="B85:B87"/>
    <mergeCell ref="G85:G87"/>
    <mergeCell ref="B89:B93"/>
    <mergeCell ref="C89:C93"/>
    <mergeCell ref="D89:D93"/>
    <mergeCell ref="E89:E93"/>
    <mergeCell ref="G89:G93"/>
    <mergeCell ref="D14:D20"/>
    <mergeCell ref="E14:E20"/>
    <mergeCell ref="D70:D78"/>
    <mergeCell ref="E70:E78"/>
    <mergeCell ref="G70:G78"/>
    <mergeCell ref="B79:B84"/>
    <mergeCell ref="C79:C84"/>
    <mergeCell ref="D79:D84"/>
    <mergeCell ref="E79:E84"/>
    <mergeCell ref="G79:G84"/>
    <mergeCell ref="D113:D119"/>
    <mergeCell ref="E113:E119"/>
    <mergeCell ref="C25:C33"/>
    <mergeCell ref="C129:C134"/>
    <mergeCell ref="D129:D134"/>
    <mergeCell ref="E129:E134"/>
    <mergeCell ref="C109:C112"/>
    <mergeCell ref="D109:D112"/>
    <mergeCell ref="E109:E112"/>
    <mergeCell ref="E94:E100"/>
    <mergeCell ref="C58:C69"/>
    <mergeCell ref="D58:D69"/>
    <mergeCell ref="E58:E69"/>
    <mergeCell ref="G58:G69"/>
    <mergeCell ref="G94:G100"/>
    <mergeCell ref="C103:C105"/>
    <mergeCell ref="D103:D105"/>
    <mergeCell ref="E103:E105"/>
    <mergeCell ref="C70:C78"/>
    <mergeCell ref="C44:C57"/>
    <mergeCell ref="D44:D57"/>
    <mergeCell ref="E44:E57"/>
    <mergeCell ref="C34:C43"/>
    <mergeCell ref="D34:D43"/>
    <mergeCell ref="E34:E43"/>
    <mergeCell ref="B3:G3"/>
    <mergeCell ref="G34:G43"/>
    <mergeCell ref="D25:D33"/>
    <mergeCell ref="E25:E33"/>
    <mergeCell ref="G25:G33"/>
    <mergeCell ref="G14:G20"/>
    <mergeCell ref="G21:G23"/>
    <mergeCell ref="C8:D9"/>
    <mergeCell ref="F8:F12"/>
    <mergeCell ref="C14:C20"/>
  </mergeCells>
  <printOptions horizontalCentered="1"/>
  <pageMargins left="0.7874015748031497" right="0.31496062992125984" top="0.1968503937007874" bottom="0.3937007874015748" header="0.1968503937007874" footer="0.1968503937007874"/>
  <pageSetup horizontalDpi="600" verticalDpi="600" orientation="portrait" paperSize="9" scale="6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8" max="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3:G56"/>
  <sheetViews>
    <sheetView view="pageBreakPreview" zoomScaleSheetLayoutView="100" zoomScalePageLayoutView="0" workbookViewId="0" topLeftCell="A10">
      <selection activeCell="E59" sqref="E59"/>
    </sheetView>
  </sheetViews>
  <sheetFormatPr defaultColWidth="23.25390625" defaultRowHeight="12.75"/>
  <cols>
    <col min="1" max="1" width="5.625" style="1" bestFit="1" customWidth="1"/>
    <col min="2" max="2" width="51.625" style="1" customWidth="1"/>
    <col min="3" max="3" width="10.75390625" style="1" customWidth="1"/>
    <col min="4" max="4" width="12.625" style="1" customWidth="1"/>
    <col min="5" max="5" width="11.75390625" style="1" customWidth="1"/>
    <col min="6" max="6" width="12.625" style="1" customWidth="1"/>
    <col min="7" max="7" width="11.875" style="1" customWidth="1"/>
    <col min="8" max="16384" width="23.25390625" style="1" customWidth="1"/>
  </cols>
  <sheetData>
    <row r="3" spans="1:6" ht="15">
      <c r="A3" s="115" t="s">
        <v>464</v>
      </c>
      <c r="B3" s="115"/>
      <c r="C3" s="115"/>
      <c r="D3" s="115"/>
      <c r="E3" s="115"/>
      <c r="F3" s="6"/>
    </row>
    <row r="4" spans="1:6" ht="14.25" customHeight="1">
      <c r="A4" s="115" t="s">
        <v>387</v>
      </c>
      <c r="B4" s="134"/>
      <c r="C4" s="115"/>
      <c r="D4" s="115"/>
      <c r="E4" s="115"/>
      <c r="F4" s="6"/>
    </row>
    <row r="5" spans="1:6" ht="14.25" customHeight="1">
      <c r="A5" s="115" t="s">
        <v>494</v>
      </c>
      <c r="B5" s="115"/>
      <c r="C5" s="115"/>
      <c r="D5" s="115"/>
      <c r="E5" s="115"/>
      <c r="F5" s="6"/>
    </row>
    <row r="6" spans="2:5" s="3" customFormat="1" ht="16.5" customHeight="1">
      <c r="B6" s="273" t="s">
        <v>523</v>
      </c>
      <c r="C6" s="273"/>
      <c r="D6" s="273"/>
      <c r="E6" s="273"/>
    </row>
    <row r="7" spans="2:5" s="4" customFormat="1" ht="13.5" customHeight="1">
      <c r="B7" s="16" t="s">
        <v>68</v>
      </c>
      <c r="C7" s="16"/>
      <c r="D7" s="16"/>
      <c r="E7" s="16"/>
    </row>
    <row r="8" ht="8.25" customHeight="1"/>
    <row r="9" spans="1:7" s="5" customFormat="1" ht="18" customHeight="1">
      <c r="A9" s="25" t="s">
        <v>107</v>
      </c>
      <c r="B9" s="315" t="s">
        <v>66</v>
      </c>
      <c r="C9" s="316"/>
      <c r="D9" s="316"/>
      <c r="E9" s="316"/>
      <c r="F9" s="316"/>
      <c r="G9" s="316"/>
    </row>
    <row r="10" spans="1:7" s="5" customFormat="1" ht="30">
      <c r="A10" s="25" t="s">
        <v>70</v>
      </c>
      <c r="B10" s="25"/>
      <c r="C10" s="219" t="s">
        <v>489</v>
      </c>
      <c r="D10" s="219" t="s">
        <v>490</v>
      </c>
      <c r="E10" s="219" t="s">
        <v>491</v>
      </c>
      <c r="F10" s="219" t="s">
        <v>492</v>
      </c>
      <c r="G10" s="219" t="s">
        <v>493</v>
      </c>
    </row>
    <row r="11" spans="1:7" s="6" customFormat="1" ht="18.75">
      <c r="A11" s="89" t="s">
        <v>133</v>
      </c>
      <c r="B11" s="111" t="s">
        <v>384</v>
      </c>
      <c r="C11" s="310">
        <v>2.083</v>
      </c>
      <c r="D11" s="310">
        <v>2.052</v>
      </c>
      <c r="E11" s="317">
        <v>2.021</v>
      </c>
      <c r="F11" s="320">
        <v>1.99</v>
      </c>
      <c r="G11" s="320">
        <v>1.959</v>
      </c>
    </row>
    <row r="12" spans="1:7" s="6" customFormat="1" ht="22.5">
      <c r="A12" s="106" t="s">
        <v>71</v>
      </c>
      <c r="B12" s="105" t="s">
        <v>21</v>
      </c>
      <c r="C12" s="311"/>
      <c r="D12" s="311"/>
      <c r="E12" s="318"/>
      <c r="F12" s="321"/>
      <c r="G12" s="321"/>
    </row>
    <row r="13" spans="1:7" s="6" customFormat="1" ht="24" customHeight="1">
      <c r="A13" s="106" t="s">
        <v>72</v>
      </c>
      <c r="B13" s="105" t="s">
        <v>22</v>
      </c>
      <c r="C13" s="311"/>
      <c r="D13" s="311"/>
      <c r="E13" s="318"/>
      <c r="F13" s="321"/>
      <c r="G13" s="321"/>
    </row>
    <row r="14" spans="1:7" s="6" customFormat="1" ht="44.25" customHeight="1">
      <c r="A14" s="106" t="s">
        <v>73</v>
      </c>
      <c r="B14" s="104" t="s">
        <v>23</v>
      </c>
      <c r="C14" s="311"/>
      <c r="D14" s="311"/>
      <c r="E14" s="318"/>
      <c r="F14" s="321"/>
      <c r="G14" s="321"/>
    </row>
    <row r="15" spans="1:7" s="6" customFormat="1" ht="22.5" customHeight="1">
      <c r="A15" s="106" t="s">
        <v>74</v>
      </c>
      <c r="B15" s="105" t="s">
        <v>24</v>
      </c>
      <c r="C15" s="311"/>
      <c r="D15" s="311"/>
      <c r="E15" s="318"/>
      <c r="F15" s="321"/>
      <c r="G15" s="321"/>
    </row>
    <row r="16" spans="1:7" s="6" customFormat="1" ht="25.5" customHeight="1">
      <c r="A16" s="106" t="s">
        <v>75</v>
      </c>
      <c r="B16" s="105" t="s">
        <v>25</v>
      </c>
      <c r="C16" s="311"/>
      <c r="D16" s="311"/>
      <c r="E16" s="318"/>
      <c r="F16" s="321"/>
      <c r="G16" s="321"/>
    </row>
    <row r="17" spans="1:7" s="6" customFormat="1" ht="22.5">
      <c r="A17" s="106" t="s">
        <v>76</v>
      </c>
      <c r="B17" s="104" t="s">
        <v>26</v>
      </c>
      <c r="C17" s="311"/>
      <c r="D17" s="311"/>
      <c r="E17" s="318"/>
      <c r="F17" s="321"/>
      <c r="G17" s="321"/>
    </row>
    <row r="18" spans="1:7" s="6" customFormat="1" ht="22.5">
      <c r="A18" s="106" t="s">
        <v>77</v>
      </c>
      <c r="B18" s="104" t="s">
        <v>27</v>
      </c>
      <c r="C18" s="311"/>
      <c r="D18" s="311"/>
      <c r="E18" s="318"/>
      <c r="F18" s="321"/>
      <c r="G18" s="321"/>
    </row>
    <row r="19" spans="1:7" s="6" customFormat="1" ht="33.75">
      <c r="A19" s="106" t="s">
        <v>78</v>
      </c>
      <c r="B19" s="104" t="s">
        <v>28</v>
      </c>
      <c r="C19" s="311"/>
      <c r="D19" s="311"/>
      <c r="E19" s="318"/>
      <c r="F19" s="321"/>
      <c r="G19" s="321"/>
    </row>
    <row r="20" spans="1:7" s="6" customFormat="1" ht="33.75">
      <c r="A20" s="106" t="s">
        <v>79</v>
      </c>
      <c r="B20" s="105" t="s">
        <v>29</v>
      </c>
      <c r="C20" s="311"/>
      <c r="D20" s="311"/>
      <c r="E20" s="318"/>
      <c r="F20" s="321"/>
      <c r="G20" s="321"/>
    </row>
    <row r="21" spans="1:7" s="6" customFormat="1" ht="45">
      <c r="A21" s="106" t="s">
        <v>80</v>
      </c>
      <c r="B21" s="105" t="s">
        <v>30</v>
      </c>
      <c r="C21" s="311"/>
      <c r="D21" s="311"/>
      <c r="E21" s="318"/>
      <c r="F21" s="321"/>
      <c r="G21" s="321"/>
    </row>
    <row r="22" spans="1:7" s="6" customFormat="1" ht="42.75" customHeight="1">
      <c r="A22" s="106" t="s">
        <v>81</v>
      </c>
      <c r="B22" s="109" t="s">
        <v>31</v>
      </c>
      <c r="C22" s="311"/>
      <c r="D22" s="311"/>
      <c r="E22" s="318"/>
      <c r="F22" s="321"/>
      <c r="G22" s="321"/>
    </row>
    <row r="23" spans="1:7" s="6" customFormat="1" ht="21" customHeight="1">
      <c r="A23" s="106" t="s">
        <v>82</v>
      </c>
      <c r="B23" s="104" t="s">
        <v>32</v>
      </c>
      <c r="C23" s="311"/>
      <c r="D23" s="311"/>
      <c r="E23" s="318"/>
      <c r="F23" s="321"/>
      <c r="G23" s="321"/>
    </row>
    <row r="24" spans="1:7" s="6" customFormat="1" ht="48.75" customHeight="1" thickBot="1">
      <c r="A24" s="107" t="s">
        <v>83</v>
      </c>
      <c r="B24" s="104" t="s">
        <v>33</v>
      </c>
      <c r="C24" s="312"/>
      <c r="D24" s="312"/>
      <c r="E24" s="319"/>
      <c r="F24" s="321"/>
      <c r="G24" s="321"/>
    </row>
    <row r="25" spans="1:7" s="6" customFormat="1" ht="20.25">
      <c r="A25" s="90" t="s">
        <v>132</v>
      </c>
      <c r="B25" s="110" t="s">
        <v>385</v>
      </c>
      <c r="C25" s="313">
        <v>0.43</v>
      </c>
      <c r="D25" s="313">
        <v>0.42</v>
      </c>
      <c r="E25" s="313">
        <v>0.41</v>
      </c>
      <c r="F25" s="313">
        <v>0.4</v>
      </c>
      <c r="G25" s="313">
        <v>0.39</v>
      </c>
    </row>
    <row r="26" spans="1:7" s="6" customFormat="1" ht="24" customHeight="1">
      <c r="A26" s="106" t="s">
        <v>71</v>
      </c>
      <c r="B26" s="109" t="s">
        <v>34</v>
      </c>
      <c r="C26" s="311"/>
      <c r="D26" s="311"/>
      <c r="E26" s="311"/>
      <c r="F26" s="311"/>
      <c r="G26" s="311"/>
    </row>
    <row r="27" spans="1:7" s="6" customFormat="1" ht="33.75">
      <c r="A27" s="106" t="s">
        <v>84</v>
      </c>
      <c r="B27" s="109" t="s">
        <v>35</v>
      </c>
      <c r="C27" s="311"/>
      <c r="D27" s="311"/>
      <c r="E27" s="311"/>
      <c r="F27" s="311"/>
      <c r="G27" s="311"/>
    </row>
    <row r="28" spans="1:7" s="6" customFormat="1" ht="33.75">
      <c r="A28" s="106" t="s">
        <v>76</v>
      </c>
      <c r="B28" s="109" t="s">
        <v>36</v>
      </c>
      <c r="C28" s="311"/>
      <c r="D28" s="311"/>
      <c r="E28" s="311"/>
      <c r="F28" s="311"/>
      <c r="G28" s="311"/>
    </row>
    <row r="29" spans="1:7" s="6" customFormat="1" ht="46.5" customHeight="1">
      <c r="A29" s="106" t="s">
        <v>85</v>
      </c>
      <c r="B29" s="109" t="s">
        <v>37</v>
      </c>
      <c r="C29" s="311"/>
      <c r="D29" s="311"/>
      <c r="E29" s="311"/>
      <c r="F29" s="311"/>
      <c r="G29" s="311"/>
    </row>
    <row r="30" spans="1:7" s="6" customFormat="1" ht="12.75">
      <c r="A30" s="106" t="s">
        <v>86</v>
      </c>
      <c r="B30" s="109" t="s">
        <v>120</v>
      </c>
      <c r="C30" s="311"/>
      <c r="D30" s="311"/>
      <c r="E30" s="311"/>
      <c r="F30" s="311"/>
      <c r="G30" s="311"/>
    </row>
    <row r="31" spans="1:7" s="6" customFormat="1" ht="22.5" customHeight="1">
      <c r="A31" s="106" t="s">
        <v>78</v>
      </c>
      <c r="B31" s="109" t="s">
        <v>38</v>
      </c>
      <c r="C31" s="311"/>
      <c r="D31" s="311"/>
      <c r="E31" s="311"/>
      <c r="F31" s="311"/>
      <c r="G31" s="311"/>
    </row>
    <row r="32" spans="1:7" s="6" customFormat="1" ht="47.25" customHeight="1">
      <c r="A32" s="106" t="s">
        <v>87</v>
      </c>
      <c r="B32" s="109" t="s">
        <v>39</v>
      </c>
      <c r="C32" s="311"/>
      <c r="D32" s="311"/>
      <c r="E32" s="311"/>
      <c r="F32" s="311"/>
      <c r="G32" s="311"/>
    </row>
    <row r="33" spans="1:7" s="6" customFormat="1" ht="47.25" customHeight="1">
      <c r="A33" s="106" t="s">
        <v>88</v>
      </c>
      <c r="B33" s="109" t="s">
        <v>40</v>
      </c>
      <c r="C33" s="311"/>
      <c r="D33" s="311"/>
      <c r="E33" s="311"/>
      <c r="F33" s="311"/>
      <c r="G33" s="311"/>
    </row>
    <row r="34" spans="1:7" s="6" customFormat="1" ht="23.25" customHeight="1">
      <c r="A34" s="106" t="s">
        <v>81</v>
      </c>
      <c r="B34" s="109" t="s">
        <v>129</v>
      </c>
      <c r="C34" s="311"/>
      <c r="D34" s="311"/>
      <c r="E34" s="311"/>
      <c r="F34" s="311"/>
      <c r="G34" s="311"/>
    </row>
    <row r="35" spans="1:7" s="6" customFormat="1" ht="12.75">
      <c r="A35" s="106" t="s">
        <v>81</v>
      </c>
      <c r="B35" s="109" t="s">
        <v>41</v>
      </c>
      <c r="C35" s="311"/>
      <c r="D35" s="311"/>
      <c r="E35" s="311"/>
      <c r="F35" s="311"/>
      <c r="G35" s="311"/>
    </row>
    <row r="36" spans="1:7" s="6" customFormat="1" ht="24.75" customHeight="1">
      <c r="A36" s="106" t="s">
        <v>82</v>
      </c>
      <c r="B36" s="109" t="s">
        <v>42</v>
      </c>
      <c r="C36" s="311"/>
      <c r="D36" s="311"/>
      <c r="E36" s="311"/>
      <c r="F36" s="311"/>
      <c r="G36" s="311"/>
    </row>
    <row r="37" spans="1:7" s="6" customFormat="1" ht="45">
      <c r="A37" s="106" t="s">
        <v>83</v>
      </c>
      <c r="B37" s="109" t="s">
        <v>43</v>
      </c>
      <c r="C37" s="311"/>
      <c r="D37" s="311"/>
      <c r="E37" s="311"/>
      <c r="F37" s="311"/>
      <c r="G37" s="311"/>
    </row>
    <row r="38" spans="1:7" s="6" customFormat="1" ht="27" customHeight="1" thickBot="1">
      <c r="A38" s="107" t="s">
        <v>89</v>
      </c>
      <c r="B38" s="109" t="s">
        <v>44</v>
      </c>
      <c r="C38" s="312"/>
      <c r="D38" s="312"/>
      <c r="E38" s="312"/>
      <c r="F38" s="312"/>
      <c r="G38" s="312"/>
    </row>
    <row r="39" spans="1:7" s="6" customFormat="1" ht="18.75">
      <c r="A39" s="89" t="s">
        <v>90</v>
      </c>
      <c r="B39" s="111" t="s">
        <v>386</v>
      </c>
      <c r="C39" s="313">
        <v>1.9</v>
      </c>
      <c r="D39" s="313">
        <v>1.87</v>
      </c>
      <c r="E39" s="313">
        <v>1.84</v>
      </c>
      <c r="F39" s="313">
        <v>1.81</v>
      </c>
      <c r="G39" s="313">
        <v>1.78</v>
      </c>
    </row>
    <row r="40" spans="1:7" s="6" customFormat="1" ht="33.75">
      <c r="A40" s="106" t="s">
        <v>91</v>
      </c>
      <c r="B40" s="113" t="s">
        <v>45</v>
      </c>
      <c r="C40" s="311"/>
      <c r="D40" s="311"/>
      <c r="E40" s="311"/>
      <c r="F40" s="311"/>
      <c r="G40" s="311"/>
    </row>
    <row r="41" spans="1:7" s="6" customFormat="1" ht="33.75" customHeight="1">
      <c r="A41" s="106" t="s">
        <v>76</v>
      </c>
      <c r="B41" s="109" t="s">
        <v>46</v>
      </c>
      <c r="C41" s="311"/>
      <c r="D41" s="311"/>
      <c r="E41" s="311"/>
      <c r="F41" s="311"/>
      <c r="G41" s="311"/>
    </row>
    <row r="42" spans="1:7" s="6" customFormat="1" ht="33.75">
      <c r="A42" s="106" t="s">
        <v>77</v>
      </c>
      <c r="B42" s="109" t="s">
        <v>47</v>
      </c>
      <c r="C42" s="311"/>
      <c r="D42" s="311"/>
      <c r="E42" s="311"/>
      <c r="F42" s="311"/>
      <c r="G42" s="311"/>
    </row>
    <row r="43" spans="1:7" s="6" customFormat="1" ht="48" customHeight="1">
      <c r="A43" s="106" t="s">
        <v>78</v>
      </c>
      <c r="B43" s="109" t="s">
        <v>48</v>
      </c>
      <c r="C43" s="311"/>
      <c r="D43" s="311"/>
      <c r="E43" s="311"/>
      <c r="F43" s="311"/>
      <c r="G43" s="311"/>
    </row>
    <row r="44" spans="1:7" s="6" customFormat="1" ht="48.75" customHeight="1">
      <c r="A44" s="106" t="s">
        <v>92</v>
      </c>
      <c r="B44" s="109" t="s">
        <v>49</v>
      </c>
      <c r="C44" s="311"/>
      <c r="D44" s="311"/>
      <c r="E44" s="311"/>
      <c r="F44" s="311"/>
      <c r="G44" s="311"/>
    </row>
    <row r="45" spans="1:7" s="6" customFormat="1" ht="44.25" customHeight="1">
      <c r="A45" s="106" t="s">
        <v>93</v>
      </c>
      <c r="B45" s="109" t="s">
        <v>50</v>
      </c>
      <c r="C45" s="311"/>
      <c r="D45" s="311"/>
      <c r="E45" s="311"/>
      <c r="F45" s="311"/>
      <c r="G45" s="311"/>
    </row>
    <row r="46" spans="1:7" s="6" customFormat="1" ht="23.25" customHeight="1">
      <c r="A46" s="106" t="s">
        <v>94</v>
      </c>
      <c r="B46" s="109" t="s">
        <v>51</v>
      </c>
      <c r="C46" s="311"/>
      <c r="D46" s="311"/>
      <c r="E46" s="311"/>
      <c r="F46" s="311"/>
      <c r="G46" s="311"/>
    </row>
    <row r="47" spans="1:7" s="6" customFormat="1" ht="22.5">
      <c r="A47" s="106" t="s">
        <v>87</v>
      </c>
      <c r="B47" s="109" t="s">
        <v>52</v>
      </c>
      <c r="C47" s="311"/>
      <c r="D47" s="311"/>
      <c r="E47" s="311"/>
      <c r="F47" s="311"/>
      <c r="G47" s="311"/>
    </row>
    <row r="48" spans="1:7" s="6" customFormat="1" ht="33" customHeight="1">
      <c r="A48" s="106" t="s">
        <v>95</v>
      </c>
      <c r="B48" s="109" t="s">
        <v>53</v>
      </c>
      <c r="C48" s="311"/>
      <c r="D48" s="311"/>
      <c r="E48" s="311"/>
      <c r="F48" s="311"/>
      <c r="G48" s="311"/>
    </row>
    <row r="49" spans="1:7" s="6" customFormat="1" ht="12.75" customHeight="1">
      <c r="A49" s="106" t="s">
        <v>96</v>
      </c>
      <c r="B49" s="109" t="s">
        <v>121</v>
      </c>
      <c r="C49" s="311"/>
      <c r="D49" s="311"/>
      <c r="E49" s="311"/>
      <c r="F49" s="311"/>
      <c r="G49" s="311"/>
    </row>
    <row r="50" spans="1:7" s="6" customFormat="1" ht="19.5" customHeight="1">
      <c r="A50" s="106" t="s">
        <v>97</v>
      </c>
      <c r="B50" s="109" t="s">
        <v>54</v>
      </c>
      <c r="C50" s="311"/>
      <c r="D50" s="311"/>
      <c r="E50" s="311"/>
      <c r="F50" s="311"/>
      <c r="G50" s="311"/>
    </row>
    <row r="51" spans="1:7" s="6" customFormat="1" ht="33.75">
      <c r="A51" s="106" t="s">
        <v>88</v>
      </c>
      <c r="B51" s="109" t="s">
        <v>55</v>
      </c>
      <c r="C51" s="311"/>
      <c r="D51" s="311"/>
      <c r="E51" s="311"/>
      <c r="F51" s="311"/>
      <c r="G51" s="311"/>
    </row>
    <row r="52" spans="1:7" s="6" customFormat="1" ht="36" customHeight="1">
      <c r="A52" s="106" t="s">
        <v>81</v>
      </c>
      <c r="B52" s="112" t="s">
        <v>56</v>
      </c>
      <c r="C52" s="311"/>
      <c r="D52" s="311"/>
      <c r="E52" s="311"/>
      <c r="F52" s="311"/>
      <c r="G52" s="311"/>
    </row>
    <row r="53" spans="1:7" s="6" customFormat="1" ht="48.75" customHeight="1">
      <c r="A53" s="106" t="s">
        <v>98</v>
      </c>
      <c r="B53" s="114" t="s">
        <v>57</v>
      </c>
      <c r="C53" s="314"/>
      <c r="D53" s="314"/>
      <c r="E53" s="314"/>
      <c r="F53" s="314"/>
      <c r="G53" s="314"/>
    </row>
    <row r="54" spans="1:7" s="6" customFormat="1" ht="39" customHeight="1">
      <c r="A54" s="88"/>
      <c r="B54" s="108" t="s">
        <v>58</v>
      </c>
      <c r="C54" s="220">
        <f>(C11+C25+C39)/3</f>
        <v>1.471</v>
      </c>
      <c r="D54" s="220">
        <f>(D11+D25+D39)/3</f>
        <v>1.4473333333333336</v>
      </c>
      <c r="E54" s="220">
        <f>(E11+E25+E39)/3</f>
        <v>1.4236666666666666</v>
      </c>
      <c r="F54" s="220">
        <f>(F11+F25+F39)/3</f>
        <v>1.4000000000000001</v>
      </c>
      <c r="G54" s="220">
        <f>(G11+G25+G39)/3</f>
        <v>1.3763333333333334</v>
      </c>
    </row>
    <row r="55" ht="15"/>
    <row r="56" spans="2:5" ht="15">
      <c r="B56" s="1" t="s">
        <v>543</v>
      </c>
      <c r="E56" s="1" t="s">
        <v>544</v>
      </c>
    </row>
    <row r="57" ht="15"/>
    <row r="58" ht="15"/>
    <row r="59" ht="15"/>
    <row r="60" ht="15"/>
    <row r="61" ht="15"/>
    <row r="62" ht="15"/>
    <row r="63" ht="15"/>
    <row r="64" ht="15"/>
  </sheetData>
  <sheetProtection/>
  <mergeCells count="17">
    <mergeCell ref="B6:E6"/>
    <mergeCell ref="F25:F38"/>
    <mergeCell ref="G25:G38"/>
    <mergeCell ref="F39:F53"/>
    <mergeCell ref="G39:G53"/>
    <mergeCell ref="D11:D24"/>
    <mergeCell ref="E11:E24"/>
    <mergeCell ref="F11:F24"/>
    <mergeCell ref="G11:G24"/>
    <mergeCell ref="C11:C24"/>
    <mergeCell ref="C25:C38"/>
    <mergeCell ref="C39:C53"/>
    <mergeCell ref="B9:G9"/>
    <mergeCell ref="D25:D38"/>
    <mergeCell ref="E25:E38"/>
    <mergeCell ref="D39:D53"/>
    <mergeCell ref="E39:E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5.25390625" style="138" customWidth="1"/>
    <col min="2" max="2" width="5.00390625" style="138" customWidth="1"/>
    <col min="3" max="3" width="81.00390625" style="138" customWidth="1"/>
    <col min="4" max="4" width="15.625" style="138" customWidth="1"/>
    <col min="5" max="6" width="9.125" style="138" customWidth="1"/>
    <col min="7" max="7" width="10.75390625" style="138" customWidth="1"/>
    <col min="8" max="8" width="4.875" style="138" customWidth="1"/>
    <col min="9" max="16384" width="9.125" style="138" customWidth="1"/>
  </cols>
  <sheetData>
    <row r="1" spans="1:6" ht="63" customHeight="1">
      <c r="A1" s="153"/>
      <c r="B1" s="322" t="s">
        <v>564</v>
      </c>
      <c r="C1" s="323"/>
      <c r="D1" s="323"/>
      <c r="E1" s="153"/>
      <c r="F1" s="153"/>
    </row>
    <row r="2" spans="1:6" ht="17.25" customHeight="1">
      <c r="A2" s="153"/>
      <c r="B2" s="323" t="s">
        <v>523</v>
      </c>
      <c r="C2" s="323"/>
      <c r="D2" s="323"/>
      <c r="E2" s="153"/>
      <c r="F2" s="153"/>
    </row>
    <row r="3" spans="1:6" ht="18.75" customHeight="1" thickBot="1">
      <c r="A3" s="153"/>
      <c r="B3" s="324" t="s">
        <v>245</v>
      </c>
      <c r="C3" s="324"/>
      <c r="D3" s="324"/>
      <c r="E3" s="153"/>
      <c r="F3" s="153"/>
    </row>
    <row r="4" spans="1:6" ht="45" customHeight="1" thickBot="1">
      <c r="A4" s="153"/>
      <c r="B4" s="174" t="s">
        <v>59</v>
      </c>
      <c r="C4" s="175" t="s">
        <v>66</v>
      </c>
      <c r="D4" s="143" t="s">
        <v>60</v>
      </c>
      <c r="E4" s="153"/>
      <c r="F4" s="153"/>
    </row>
    <row r="5" spans="1:6" ht="78.75">
      <c r="A5" s="153"/>
      <c r="B5" s="176" t="s">
        <v>108</v>
      </c>
      <c r="C5" s="177" t="s">
        <v>366</v>
      </c>
      <c r="D5" s="178" t="s">
        <v>548</v>
      </c>
      <c r="E5" s="153"/>
      <c r="F5" s="153"/>
    </row>
    <row r="6" spans="1:6" ht="94.5">
      <c r="A6" s="153"/>
      <c r="B6" s="179" t="s">
        <v>109</v>
      </c>
      <c r="C6" s="180" t="s">
        <v>367</v>
      </c>
      <c r="D6" s="181" t="s">
        <v>336</v>
      </c>
      <c r="E6" s="153"/>
      <c r="F6" s="153"/>
    </row>
    <row r="7" spans="1:6" ht="32.25" thickBot="1">
      <c r="A7" s="153"/>
      <c r="B7" s="182" t="s">
        <v>111</v>
      </c>
      <c r="C7" s="183" t="s">
        <v>368</v>
      </c>
      <c r="D7" s="184" t="s">
        <v>362</v>
      </c>
      <c r="E7" s="153"/>
      <c r="F7" s="153"/>
    </row>
    <row r="8" spans="1:6" ht="15.75">
      <c r="A8" s="153"/>
      <c r="B8" s="153"/>
      <c r="C8" s="153"/>
      <c r="D8" s="153"/>
      <c r="E8" s="153"/>
      <c r="F8" s="153"/>
    </row>
    <row r="9" spans="3:4" ht="12.75">
      <c r="C9" s="138" t="s">
        <v>543</v>
      </c>
      <c r="D9" s="138" t="s">
        <v>544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3">
    <mergeCell ref="B1:D1"/>
    <mergeCell ref="B3:D3"/>
    <mergeCell ref="B2:D2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"/>
  <sheetViews>
    <sheetView view="pageBreakPreview" zoomScale="60" zoomScalePageLayoutView="0" workbookViewId="0" topLeftCell="A1">
      <selection activeCell="B2" sqref="B2:D2"/>
    </sheetView>
  </sheetViews>
  <sheetFormatPr defaultColWidth="9.00390625" defaultRowHeight="12.75"/>
  <cols>
    <col min="1" max="1" width="5.25390625" style="138" customWidth="1"/>
    <col min="2" max="2" width="5.00390625" style="138" customWidth="1"/>
    <col min="3" max="3" width="81.00390625" style="138" customWidth="1"/>
    <col min="4" max="4" width="15.625" style="138" customWidth="1"/>
    <col min="5" max="6" width="9.125" style="138" customWidth="1"/>
    <col min="7" max="7" width="10.75390625" style="138" customWidth="1"/>
    <col min="8" max="8" width="4.875" style="138" customWidth="1"/>
    <col min="9" max="16384" width="9.125" style="138" customWidth="1"/>
  </cols>
  <sheetData>
    <row r="1" spans="1:6" ht="107.25" customHeight="1">
      <c r="A1" s="153"/>
      <c r="B1" s="322" t="s">
        <v>563</v>
      </c>
      <c r="C1" s="323"/>
      <c r="D1" s="323"/>
      <c r="E1" s="153"/>
      <c r="F1" s="153"/>
    </row>
    <row r="2" spans="1:6" ht="17.25" customHeight="1">
      <c r="A2" s="153"/>
      <c r="B2" s="323" t="s">
        <v>523</v>
      </c>
      <c r="C2" s="323"/>
      <c r="D2" s="323"/>
      <c r="E2" s="153"/>
      <c r="F2" s="153"/>
    </row>
    <row r="3" spans="1:6" ht="18.75" customHeight="1" thickBot="1">
      <c r="A3" s="153"/>
      <c r="B3" s="324" t="s">
        <v>245</v>
      </c>
      <c r="C3" s="324"/>
      <c r="D3" s="324"/>
      <c r="E3" s="153"/>
      <c r="F3" s="153"/>
    </row>
    <row r="4" spans="1:6" ht="45" customHeight="1" thickBot="1">
      <c r="A4" s="153"/>
      <c r="B4" s="174" t="s">
        <v>59</v>
      </c>
      <c r="C4" s="175" t="s">
        <v>66</v>
      </c>
      <c r="D4" s="143" t="s">
        <v>60</v>
      </c>
      <c r="E4" s="153"/>
      <c r="F4" s="153"/>
    </row>
    <row r="5" spans="1:6" ht="87" customHeight="1">
      <c r="A5" s="153"/>
      <c r="B5" s="176" t="s">
        <v>108</v>
      </c>
      <c r="C5" s="177" t="s">
        <v>363</v>
      </c>
      <c r="D5" s="178" t="s">
        <v>548</v>
      </c>
      <c r="E5" s="153"/>
      <c r="F5" s="153"/>
    </row>
    <row r="6" spans="1:6" ht="117.75" customHeight="1">
      <c r="A6" s="153"/>
      <c r="B6" s="179" t="s">
        <v>109</v>
      </c>
      <c r="C6" s="180" t="s">
        <v>364</v>
      </c>
      <c r="D6" s="181" t="s">
        <v>336</v>
      </c>
      <c r="E6" s="153"/>
      <c r="F6" s="153"/>
    </row>
    <row r="7" spans="1:6" ht="97.5" customHeight="1" thickBot="1">
      <c r="A7" s="153"/>
      <c r="B7" s="182" t="s">
        <v>111</v>
      </c>
      <c r="C7" s="183" t="s">
        <v>365</v>
      </c>
      <c r="D7" s="184" t="s">
        <v>362</v>
      </c>
      <c r="E7" s="153"/>
      <c r="F7" s="153"/>
    </row>
    <row r="8" spans="1:6" ht="15.75">
      <c r="A8" s="153"/>
      <c r="B8" s="153"/>
      <c r="C8" s="153"/>
      <c r="D8" s="153"/>
      <c r="E8" s="153"/>
      <c r="F8" s="153"/>
    </row>
    <row r="9" spans="1:6" ht="15.75">
      <c r="A9" s="153"/>
      <c r="B9" s="153"/>
      <c r="C9" s="241" t="s">
        <v>549</v>
      </c>
      <c r="D9" s="242"/>
      <c r="E9" s="139" t="s">
        <v>245</v>
      </c>
      <c r="F9" s="153"/>
    </row>
    <row r="10" spans="1:6" ht="15.75">
      <c r="A10" s="153"/>
      <c r="B10" s="153"/>
      <c r="C10" s="243"/>
      <c r="D10" s="237"/>
      <c r="E10" s="153"/>
      <c r="F10" s="153"/>
    </row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paperSize="9" scale="83" r:id="rId2"/>
  <colBreaks count="1" manualBreakCount="1">
    <brk id="4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9"/>
  <sheetViews>
    <sheetView view="pageBreakPreview" zoomScale="60" zoomScalePageLayoutView="0" workbookViewId="0" topLeftCell="A1">
      <selection activeCell="B2" sqref="B2:D2"/>
    </sheetView>
  </sheetViews>
  <sheetFormatPr defaultColWidth="9.00390625" defaultRowHeight="12.75"/>
  <cols>
    <col min="1" max="1" width="5.25390625" style="138" customWidth="1"/>
    <col min="2" max="2" width="5.00390625" style="138" customWidth="1"/>
    <col min="3" max="3" width="81.00390625" style="138" customWidth="1"/>
    <col min="4" max="4" width="15.625" style="138" customWidth="1"/>
    <col min="5" max="6" width="9.125" style="138" customWidth="1"/>
    <col min="7" max="7" width="10.75390625" style="138" customWidth="1"/>
    <col min="8" max="8" width="4.875" style="138" customWidth="1"/>
    <col min="9" max="16384" width="9.125" style="138" customWidth="1"/>
  </cols>
  <sheetData>
    <row r="1" spans="1:6" ht="103.5" customHeight="1">
      <c r="A1" s="153"/>
      <c r="B1" s="322" t="s">
        <v>562</v>
      </c>
      <c r="C1" s="323"/>
      <c r="D1" s="323"/>
      <c r="E1" s="153"/>
      <c r="F1" s="153"/>
    </row>
    <row r="2" spans="1:6" ht="17.25" customHeight="1">
      <c r="A2" s="153"/>
      <c r="B2" s="323" t="s">
        <v>523</v>
      </c>
      <c r="C2" s="323"/>
      <c r="D2" s="323"/>
      <c r="E2" s="153"/>
      <c r="F2" s="153"/>
    </row>
    <row r="3" spans="1:6" ht="18.75" customHeight="1" thickBot="1">
      <c r="A3" s="153"/>
      <c r="B3" s="324" t="s">
        <v>245</v>
      </c>
      <c r="C3" s="324"/>
      <c r="D3" s="324"/>
      <c r="E3" s="153"/>
      <c r="F3" s="153"/>
    </row>
    <row r="4" spans="1:6" ht="45" customHeight="1" thickBot="1">
      <c r="A4" s="153"/>
      <c r="B4" s="174" t="s">
        <v>59</v>
      </c>
      <c r="C4" s="175" t="s">
        <v>459</v>
      </c>
      <c r="D4" s="143" t="s">
        <v>63</v>
      </c>
      <c r="E4" s="153"/>
      <c r="F4" s="153"/>
    </row>
    <row r="5" spans="1:6" ht="107.25" customHeight="1">
      <c r="A5" s="153"/>
      <c r="B5" s="176" t="s">
        <v>108</v>
      </c>
      <c r="C5" s="177" t="s">
        <v>369</v>
      </c>
      <c r="D5" s="178" t="s">
        <v>336</v>
      </c>
      <c r="E5" s="153"/>
      <c r="F5" s="153"/>
    </row>
    <row r="6" spans="1:6" ht="93.75" customHeight="1">
      <c r="A6" s="153"/>
      <c r="B6" s="179" t="s">
        <v>109</v>
      </c>
      <c r="C6" s="180" t="s">
        <v>370</v>
      </c>
      <c r="D6" s="181" t="s">
        <v>550</v>
      </c>
      <c r="E6" s="153"/>
      <c r="F6" s="153"/>
    </row>
    <row r="7" spans="1:6" ht="84" customHeight="1" thickBot="1">
      <c r="A7" s="153"/>
      <c r="B7" s="182" t="s">
        <v>111</v>
      </c>
      <c r="C7" s="183" t="s">
        <v>371</v>
      </c>
      <c r="D7" s="184" t="s">
        <v>362</v>
      </c>
      <c r="E7" s="153"/>
      <c r="F7" s="153"/>
    </row>
    <row r="8" spans="1:6" ht="15.75">
      <c r="A8" s="153"/>
      <c r="B8" s="153"/>
      <c r="C8" s="153"/>
      <c r="D8" s="153"/>
      <c r="E8" s="153"/>
      <c r="F8" s="153"/>
    </row>
    <row r="9" ht="12.75">
      <c r="C9" s="138" t="s">
        <v>551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E25"/>
  <sheetViews>
    <sheetView view="pageBreakPreview" zoomScale="60" zoomScaleNormal="115" workbookViewId="0" topLeftCell="A1">
      <selection activeCell="B2" sqref="B2"/>
    </sheetView>
  </sheetViews>
  <sheetFormatPr defaultColWidth="9.00390625" defaultRowHeight="12.75"/>
  <cols>
    <col min="1" max="1" width="2.625" style="138" customWidth="1"/>
    <col min="2" max="2" width="5.625" style="138" customWidth="1"/>
    <col min="3" max="3" width="58.125" style="138" customWidth="1"/>
    <col min="4" max="4" width="17.125" style="138" customWidth="1"/>
    <col min="5" max="5" width="13.75390625" style="138" customWidth="1"/>
    <col min="6" max="16384" width="9.125" style="138" customWidth="1"/>
  </cols>
  <sheetData>
    <row r="1" spans="2:5" ht="36" customHeight="1" thickBot="1">
      <c r="B1" s="325" t="s">
        <v>561</v>
      </c>
      <c r="C1" s="325"/>
      <c r="D1" s="325"/>
      <c r="E1" s="325"/>
    </row>
    <row r="2" spans="2:5" ht="45.75" thickBot="1">
      <c r="B2" s="185" t="s">
        <v>65</v>
      </c>
      <c r="C2" s="186" t="s">
        <v>66</v>
      </c>
      <c r="D2" s="187" t="s">
        <v>224</v>
      </c>
      <c r="E2" s="188" t="s">
        <v>63</v>
      </c>
    </row>
    <row r="3" spans="2:5" ht="31.5">
      <c r="B3" s="189" t="s">
        <v>225</v>
      </c>
      <c r="C3" s="190" t="s">
        <v>67</v>
      </c>
      <c r="D3" s="191" t="s">
        <v>472</v>
      </c>
      <c r="E3" s="221">
        <f>'1.2'!B10</f>
        <v>1.3333333333333333</v>
      </c>
    </row>
    <row r="4" spans="2:5" ht="15.75">
      <c r="B4" s="192" t="s">
        <v>226</v>
      </c>
      <c r="C4" s="135" t="s">
        <v>425</v>
      </c>
      <c r="D4" s="193" t="s">
        <v>435</v>
      </c>
      <c r="E4" s="150">
        <f>'1.4'!B9</f>
        <v>1.12</v>
      </c>
    </row>
    <row r="5" spans="2:5" ht="45">
      <c r="B5" s="192" t="s">
        <v>227</v>
      </c>
      <c r="C5" s="135" t="s">
        <v>427</v>
      </c>
      <c r="D5" s="193" t="s">
        <v>436</v>
      </c>
      <c r="E5" s="222">
        <f>'1,3'!B7</f>
        <v>0.06217616580310881</v>
      </c>
    </row>
    <row r="6" spans="2:5" ht="30">
      <c r="B6" s="192" t="s">
        <v>424</v>
      </c>
      <c r="C6" s="135" t="s">
        <v>426</v>
      </c>
      <c r="D6" s="193" t="s">
        <v>437</v>
      </c>
      <c r="E6" s="222">
        <f>'1,3'!B8</f>
        <v>0.015544041450777202</v>
      </c>
    </row>
    <row r="7" spans="2:5" ht="30">
      <c r="B7" s="192" t="s">
        <v>112</v>
      </c>
      <c r="C7" s="135" t="s">
        <v>428</v>
      </c>
      <c r="D7" s="193" t="s">
        <v>438</v>
      </c>
      <c r="E7" s="195">
        <f>'1.5'!D12</f>
        <v>1</v>
      </c>
    </row>
    <row r="8" spans="2:5" ht="30">
      <c r="B8" s="192" t="s">
        <v>114</v>
      </c>
      <c r="C8" s="135" t="s">
        <v>429</v>
      </c>
      <c r="D8" s="193" t="s">
        <v>439</v>
      </c>
      <c r="E8" s="194">
        <f>'1.5'!D13</f>
        <v>0.979</v>
      </c>
    </row>
    <row r="9" spans="2:5" ht="18.75">
      <c r="B9" s="192" t="s">
        <v>447</v>
      </c>
      <c r="C9" s="135" t="s">
        <v>228</v>
      </c>
      <c r="D9" s="193" t="s">
        <v>433</v>
      </c>
      <c r="E9" s="221">
        <f>E3</f>
        <v>1.3333333333333333</v>
      </c>
    </row>
    <row r="10" spans="2:5" ht="18.75">
      <c r="B10" s="192" t="s">
        <v>448</v>
      </c>
      <c r="C10" s="135" t="s">
        <v>229</v>
      </c>
      <c r="D10" s="196" t="s">
        <v>433</v>
      </c>
      <c r="E10" s="195">
        <f>E7</f>
        <v>1</v>
      </c>
    </row>
    <row r="11" spans="2:5" ht="18.75">
      <c r="B11" s="192" t="s">
        <v>449</v>
      </c>
      <c r="C11" s="135" t="s">
        <v>230</v>
      </c>
      <c r="D11" s="196" t="s">
        <v>433</v>
      </c>
      <c r="E11" s="194">
        <f>E8</f>
        <v>0.979</v>
      </c>
    </row>
    <row r="12" spans="2:5" ht="18.75">
      <c r="B12" s="192" t="s">
        <v>450</v>
      </c>
      <c r="C12" s="135" t="s">
        <v>430</v>
      </c>
      <c r="D12" s="196" t="s">
        <v>433</v>
      </c>
      <c r="E12" s="150">
        <f>E4</f>
        <v>1.12</v>
      </c>
    </row>
    <row r="13" spans="2:5" ht="18.75">
      <c r="B13" s="192" t="s">
        <v>451</v>
      </c>
      <c r="C13" s="135" t="s">
        <v>431</v>
      </c>
      <c r="D13" s="196" t="s">
        <v>434</v>
      </c>
      <c r="E13" s="203">
        <f>E5</f>
        <v>0.06217616580310881</v>
      </c>
    </row>
    <row r="14" spans="2:5" ht="18.75">
      <c r="B14" s="192" t="s">
        <v>452</v>
      </c>
      <c r="C14" s="135" t="s">
        <v>432</v>
      </c>
      <c r="D14" s="196" t="s">
        <v>434</v>
      </c>
      <c r="E14" s="203">
        <f>E6</f>
        <v>0.015544041450777202</v>
      </c>
    </row>
    <row r="15" spans="2:5" ht="31.5">
      <c r="B15" s="192" t="s">
        <v>453</v>
      </c>
      <c r="C15" s="135" t="s">
        <v>231</v>
      </c>
      <c r="D15" s="197" t="s">
        <v>446</v>
      </c>
      <c r="E15" s="150">
        <v>0</v>
      </c>
    </row>
    <row r="16" spans="2:5" ht="31.5">
      <c r="B16" s="192" t="s">
        <v>454</v>
      </c>
      <c r="C16" s="135" t="s">
        <v>440</v>
      </c>
      <c r="D16" s="197" t="s">
        <v>446</v>
      </c>
      <c r="E16" s="150">
        <v>0</v>
      </c>
    </row>
    <row r="17" spans="2:5" ht="31.5">
      <c r="B17" s="192" t="s">
        <v>455</v>
      </c>
      <c r="C17" s="135" t="s">
        <v>441</v>
      </c>
      <c r="D17" s="197" t="s">
        <v>446</v>
      </c>
      <c r="E17" s="150">
        <v>0</v>
      </c>
    </row>
    <row r="18" spans="2:5" ht="31.5">
      <c r="B18" s="192" t="s">
        <v>456</v>
      </c>
      <c r="C18" s="135" t="s">
        <v>461</v>
      </c>
      <c r="D18" s="197" t="s">
        <v>446</v>
      </c>
      <c r="E18" s="150">
        <v>0</v>
      </c>
    </row>
    <row r="19" spans="2:5" ht="45">
      <c r="B19" s="192" t="s">
        <v>457</v>
      </c>
      <c r="C19" s="135" t="s">
        <v>442</v>
      </c>
      <c r="D19" s="197" t="s">
        <v>445</v>
      </c>
      <c r="E19" s="150">
        <v>0</v>
      </c>
    </row>
    <row r="20" spans="2:5" ht="45.75" thickBot="1">
      <c r="B20" s="198" t="s">
        <v>458</v>
      </c>
      <c r="C20" s="135" t="s">
        <v>444</v>
      </c>
      <c r="D20" s="199" t="s">
        <v>445</v>
      </c>
      <c r="E20" s="152">
        <v>0</v>
      </c>
    </row>
    <row r="21" spans="2:5" ht="45.75" thickBot="1">
      <c r="B21" s="200" t="s">
        <v>462</v>
      </c>
      <c r="C21" s="136" t="s">
        <v>443</v>
      </c>
      <c r="D21" s="199" t="s">
        <v>445</v>
      </c>
      <c r="E21" s="201">
        <v>0</v>
      </c>
    </row>
    <row r="22" ht="12.75"/>
    <row r="23" spans="3:5" ht="15.75">
      <c r="C23" s="241" t="s">
        <v>555</v>
      </c>
      <c r="D23" s="242" t="s">
        <v>544</v>
      </c>
      <c r="E23" s="237"/>
    </row>
    <row r="24" spans="3:5" ht="15.75">
      <c r="C24" s="242"/>
      <c r="D24" s="242"/>
      <c r="E24" s="237"/>
    </row>
    <row r="25" spans="3:5" ht="12.75">
      <c r="C25" s="244"/>
      <c r="D25" s="244"/>
      <c r="E25" s="244"/>
    </row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1">
    <mergeCell ref="B1:E1"/>
  </mergeCells>
  <printOptions/>
  <pageMargins left="0.4330708661417323" right="0.31496062992125984" top="0.7480314960629921" bottom="0.7480314960629921" header="0.31496062992125984" footer="0.31496062992125984"/>
  <pageSetup fitToHeight="1" fitToWidth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I15"/>
  <sheetViews>
    <sheetView view="pageBreakPreview" zoomScale="70" zoomScaleNormal="75" zoomScaleSheetLayoutView="70" zoomScalePageLayoutView="0" workbookViewId="0" topLeftCell="A1">
      <selection activeCell="C3" sqref="C3"/>
    </sheetView>
  </sheetViews>
  <sheetFormatPr defaultColWidth="9.00390625" defaultRowHeight="12.75"/>
  <cols>
    <col min="1" max="2" width="2.875" style="138" customWidth="1"/>
    <col min="3" max="3" width="39.00390625" style="138" customWidth="1"/>
    <col min="4" max="4" width="16.75390625" style="138" customWidth="1"/>
    <col min="5" max="5" width="34.00390625" style="138" customWidth="1"/>
    <col min="6" max="16384" width="9.125" style="138" customWidth="1"/>
  </cols>
  <sheetData>
    <row r="2" spans="3:5" ht="31.5" customHeight="1">
      <c r="C2" s="297" t="s">
        <v>560</v>
      </c>
      <c r="D2" s="297"/>
      <c r="E2" s="297"/>
    </row>
    <row r="3" ht="16.5" thickBot="1">
      <c r="C3" s="139"/>
    </row>
    <row r="4" spans="2:5" ht="48" thickBot="1">
      <c r="B4" s="73" t="s">
        <v>107</v>
      </c>
      <c r="C4" s="141" t="s">
        <v>223</v>
      </c>
      <c r="D4" s="142" t="s">
        <v>224</v>
      </c>
      <c r="E4" s="143" t="s">
        <v>63</v>
      </c>
    </row>
    <row r="5" spans="2:5" ht="31.5">
      <c r="B5" s="73" t="s">
        <v>108</v>
      </c>
      <c r="C5" s="135" t="s">
        <v>231</v>
      </c>
      <c r="D5" s="151" t="s">
        <v>460</v>
      </c>
      <c r="E5" s="152">
        <v>0</v>
      </c>
    </row>
    <row r="6" spans="2:5" ht="31.5">
      <c r="B6" s="73" t="s">
        <v>109</v>
      </c>
      <c r="C6" s="135" t="s">
        <v>440</v>
      </c>
      <c r="D6" s="151" t="s">
        <v>460</v>
      </c>
      <c r="E6" s="152">
        <v>0</v>
      </c>
    </row>
    <row r="7" spans="2:5" ht="31.5">
      <c r="B7" s="73" t="s">
        <v>111</v>
      </c>
      <c r="C7" s="135" t="s">
        <v>441</v>
      </c>
      <c r="D7" s="151" t="s">
        <v>460</v>
      </c>
      <c r="E7" s="152">
        <v>0</v>
      </c>
    </row>
    <row r="8" spans="2:5" ht="31.5">
      <c r="B8" s="73" t="s">
        <v>424</v>
      </c>
      <c r="C8" s="135" t="s">
        <v>461</v>
      </c>
      <c r="D8" s="151" t="s">
        <v>460</v>
      </c>
      <c r="E8" s="152">
        <v>0</v>
      </c>
    </row>
    <row r="9" spans="2:5" ht="31.5">
      <c r="B9" s="73" t="s">
        <v>112</v>
      </c>
      <c r="C9" s="135" t="s">
        <v>442</v>
      </c>
      <c r="D9" s="151" t="s">
        <v>460</v>
      </c>
      <c r="E9" s="148">
        <v>0</v>
      </c>
    </row>
    <row r="10" spans="2:5" ht="31.5">
      <c r="B10" s="73" t="s">
        <v>114</v>
      </c>
      <c r="C10" s="135" t="s">
        <v>444</v>
      </c>
      <c r="D10" s="151" t="s">
        <v>460</v>
      </c>
      <c r="E10" s="148">
        <v>0</v>
      </c>
    </row>
    <row r="11" spans="2:5" ht="31.5">
      <c r="B11" s="73" t="s">
        <v>447</v>
      </c>
      <c r="C11" s="137" t="s">
        <v>443</v>
      </c>
      <c r="D11" s="151" t="s">
        <v>460</v>
      </c>
      <c r="E11" s="148">
        <v>0</v>
      </c>
    </row>
    <row r="12" spans="2:5" ht="46.5">
      <c r="B12" s="73" t="s">
        <v>448</v>
      </c>
      <c r="C12" s="135" t="s">
        <v>463</v>
      </c>
      <c r="D12" s="148" t="s">
        <v>460</v>
      </c>
      <c r="E12" s="148">
        <v>0</v>
      </c>
    </row>
    <row r="13" ht="12.75"/>
    <row r="14" spans="3:9" s="243" customFormat="1" ht="30" customHeight="1">
      <c r="C14" s="242" t="s">
        <v>556</v>
      </c>
      <c r="D14" s="242"/>
      <c r="E14" s="237" t="s">
        <v>544</v>
      </c>
      <c r="F14" s="245"/>
      <c r="G14" s="246"/>
      <c r="I14" s="247"/>
    </row>
    <row r="15" s="244" customFormat="1" ht="15.75">
      <c r="E15" s="237"/>
    </row>
    <row r="16" ht="12.75"/>
    <row r="17" ht="12.75"/>
    <row r="18" ht="12.75"/>
    <row r="19" ht="12.75"/>
    <row r="20" ht="12.75"/>
    <row r="21" ht="12.75"/>
    <row r="22" ht="12.75"/>
  </sheetData>
  <sheetProtection/>
  <mergeCells count="1">
    <mergeCell ref="C2:E2"/>
  </mergeCells>
  <printOptions/>
  <pageMargins left="0.7" right="0.19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28"/>
  <sheetViews>
    <sheetView view="pageBreakPreview" zoomScale="60" zoomScalePageLayoutView="0" workbookViewId="0" topLeftCell="A1">
      <selection activeCell="A18" sqref="A18"/>
    </sheetView>
  </sheetViews>
  <sheetFormatPr defaultColWidth="9.00390625" defaultRowHeight="12.75"/>
  <cols>
    <col min="1" max="1" width="80.25390625" style="84" customWidth="1"/>
    <col min="2" max="2" width="13.875" style="84" customWidth="1"/>
    <col min="3" max="16384" width="9.125" style="84" customWidth="1"/>
  </cols>
  <sheetData>
    <row r="1" spans="1:2" ht="15.75">
      <c r="A1" s="248"/>
      <c r="B1" s="249" t="s">
        <v>531</v>
      </c>
    </row>
    <row r="2" spans="1:2" ht="15.75">
      <c r="A2" s="248"/>
      <c r="B2" s="249" t="s">
        <v>496</v>
      </c>
    </row>
    <row r="3" spans="1:2" ht="15.75">
      <c r="A3" s="248"/>
      <c r="B3" s="249" t="s">
        <v>497</v>
      </c>
    </row>
    <row r="4" spans="1:2" ht="15.75">
      <c r="A4" s="248"/>
      <c r="B4" s="249" t="s">
        <v>498</v>
      </c>
    </row>
    <row r="5" spans="1:2" ht="15.75">
      <c r="A5" s="248"/>
      <c r="B5" s="249" t="s">
        <v>499</v>
      </c>
    </row>
    <row r="6" spans="1:2" ht="15.75">
      <c r="A6" s="248"/>
      <c r="B6" s="249" t="s">
        <v>500</v>
      </c>
    </row>
    <row r="7" spans="1:2" ht="15.75">
      <c r="A7" s="248"/>
      <c r="B7" s="249" t="s">
        <v>501</v>
      </c>
    </row>
    <row r="8" spans="1:2" ht="15.75">
      <c r="A8" s="248"/>
      <c r="B8" s="249" t="s">
        <v>502</v>
      </c>
    </row>
    <row r="9" spans="1:2" ht="15.75">
      <c r="A9" s="248"/>
      <c r="B9" s="249" t="s">
        <v>503</v>
      </c>
    </row>
    <row r="10" spans="1:5" ht="15.75">
      <c r="A10" s="248"/>
      <c r="B10" s="248"/>
      <c r="E10" s="250"/>
    </row>
    <row r="11" spans="1:2" ht="15.75">
      <c r="A11" s="251" t="s">
        <v>504</v>
      </c>
      <c r="B11" s="248"/>
    </row>
    <row r="12" spans="1:2" ht="15.75">
      <c r="A12" s="251" t="s">
        <v>505</v>
      </c>
      <c r="B12" s="248"/>
    </row>
    <row r="13" spans="1:2" ht="15.75">
      <c r="A13" s="251" t="s">
        <v>532</v>
      </c>
      <c r="B13" s="248"/>
    </row>
    <row r="14" spans="1:2" ht="15.75">
      <c r="A14" s="251" t="s">
        <v>533</v>
      </c>
      <c r="B14" s="248"/>
    </row>
    <row r="15" spans="1:2" ht="15.75">
      <c r="A15" s="248"/>
      <c r="B15" s="248"/>
    </row>
    <row r="16" spans="1:2" ht="15.75">
      <c r="A16" s="271" t="s">
        <v>534</v>
      </c>
      <c r="B16" s="271"/>
    </row>
    <row r="17" spans="1:2" ht="15.75">
      <c r="A17" s="271" t="s">
        <v>559</v>
      </c>
      <c r="B17" s="271"/>
    </row>
    <row r="18" spans="1:2" ht="15.75">
      <c r="A18" s="248"/>
      <c r="B18" s="248"/>
    </row>
    <row r="19" spans="1:2" ht="15.75">
      <c r="A19" s="252" t="s">
        <v>523</v>
      </c>
      <c r="B19" s="248"/>
    </row>
    <row r="20" spans="1:2" ht="15.75">
      <c r="A20" s="248" t="s">
        <v>535</v>
      </c>
      <c r="B20" s="248"/>
    </row>
    <row r="21" spans="1:2" ht="15.75">
      <c r="A21" s="248"/>
      <c r="B21" s="248"/>
    </row>
    <row r="22" spans="1:2" ht="15.75">
      <c r="A22" s="253" t="s">
        <v>423</v>
      </c>
      <c r="B22" s="253" t="s">
        <v>60</v>
      </c>
    </row>
    <row r="23" spans="1:2" ht="15.75">
      <c r="A23" s="254">
        <v>1</v>
      </c>
      <c r="B23" s="254">
        <v>2</v>
      </c>
    </row>
    <row r="24" spans="1:2" ht="47.25">
      <c r="A24" s="255" t="s">
        <v>536</v>
      </c>
      <c r="B24" s="256">
        <v>2</v>
      </c>
    </row>
    <row r="25" spans="1:2" ht="63">
      <c r="A25" s="255" t="s">
        <v>537</v>
      </c>
      <c r="B25" s="256">
        <v>2</v>
      </c>
    </row>
    <row r="26" spans="1:2" ht="47.25">
      <c r="A26" s="255" t="s">
        <v>538</v>
      </c>
      <c r="B26" s="256">
        <v>0</v>
      </c>
    </row>
    <row r="27" ht="15.75"/>
    <row r="28" ht="15.75">
      <c r="A28" s="257" t="s">
        <v>557</v>
      </c>
    </row>
    <row r="29" ht="15.75"/>
    <row r="30" ht="15.75"/>
    <row r="31" ht="15.75"/>
    <row r="32" ht="15.75"/>
    <row r="33" ht="15.75"/>
    <row r="34" ht="15.75"/>
    <row r="35" ht="15.75"/>
  </sheetData>
  <sheetProtection/>
  <mergeCells count="2">
    <mergeCell ref="A16:B16"/>
    <mergeCell ref="A17:B17"/>
  </mergeCell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C16"/>
  <sheetViews>
    <sheetView view="pageBreakPreview" zoomScale="70" zoomScaleNormal="85" zoomScaleSheetLayoutView="70" zoomScalePageLayoutView="0" workbookViewId="0" topLeftCell="D1">
      <selection activeCell="A3" sqref="A3:V3"/>
    </sheetView>
  </sheetViews>
  <sheetFormatPr defaultColWidth="9.00390625" defaultRowHeight="12.75"/>
  <cols>
    <col min="1" max="1" width="9.125" style="209" customWidth="1"/>
    <col min="2" max="2" width="18.25390625" style="209" customWidth="1"/>
    <col min="3" max="5" width="9.125" style="209" customWidth="1"/>
    <col min="6" max="6" width="18.25390625" style="209" customWidth="1"/>
    <col min="7" max="7" width="16.125" style="209" customWidth="1"/>
    <col min="8" max="9" width="9.125" style="209" customWidth="1"/>
    <col min="23" max="23" width="11.25390625" style="0" customWidth="1"/>
    <col min="24" max="24" width="10.75390625" style="0" customWidth="1"/>
    <col min="26" max="26" width="16.375" style="0" customWidth="1"/>
  </cols>
  <sheetData>
    <row r="1" spans="1:17" ht="16.5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29" ht="16.5">
      <c r="A2" t="s">
        <v>473</v>
      </c>
      <c r="B2"/>
      <c r="C2"/>
      <c r="D2"/>
      <c r="E2"/>
      <c r="F2"/>
      <c r="G2"/>
      <c r="H2"/>
      <c r="I2"/>
      <c r="Q2" s="208" t="s">
        <v>558</v>
      </c>
      <c r="R2" s="209" t="s">
        <v>245</v>
      </c>
      <c r="S2" t="s">
        <v>245</v>
      </c>
      <c r="T2" t="s">
        <v>245</v>
      </c>
      <c r="Y2" s="210"/>
      <c r="Z2" s="210"/>
      <c r="AA2" s="210"/>
      <c r="AB2" s="210"/>
      <c r="AC2" s="210"/>
    </row>
    <row r="3" spans="1:29" ht="12.75">
      <c r="A3" s="340" t="s">
        <v>523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Y3" s="210"/>
      <c r="Z3" s="210"/>
      <c r="AA3" s="210"/>
      <c r="AB3" s="210"/>
      <c r="AC3" s="210"/>
    </row>
    <row r="4" spans="1:29" ht="15">
      <c r="A4" s="341" t="s">
        <v>465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211"/>
      <c r="X4" s="211"/>
      <c r="Y4" s="211"/>
      <c r="Z4" s="211"/>
      <c r="AA4" s="211"/>
      <c r="AB4" s="211"/>
      <c r="AC4" s="211"/>
    </row>
    <row r="5" spans="1:29" s="209" customFormat="1" ht="27.75" customHeight="1" thickBot="1">
      <c r="A5" s="212"/>
      <c r="B5" s="212"/>
      <c r="C5" s="212"/>
      <c r="D5" s="212"/>
      <c r="E5" s="212"/>
      <c r="F5" s="212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/>
      <c r="V5"/>
      <c r="W5"/>
      <c r="X5"/>
      <c r="Y5"/>
      <c r="Z5"/>
      <c r="AA5"/>
      <c r="AB5"/>
      <c r="AC5"/>
    </row>
    <row r="6" spans="1:29" ht="32.25" customHeight="1" thickBot="1">
      <c r="A6" s="336" t="s">
        <v>398</v>
      </c>
      <c r="B6" s="337"/>
      <c r="C6" s="337"/>
      <c r="D6" s="337"/>
      <c r="E6" s="337"/>
      <c r="F6" s="337"/>
      <c r="G6" s="337"/>
      <c r="H6" s="337"/>
      <c r="I6" s="338"/>
      <c r="J6" s="343" t="s">
        <v>466</v>
      </c>
      <c r="K6" s="328" t="s">
        <v>467</v>
      </c>
      <c r="L6" s="337" t="s">
        <v>399</v>
      </c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8"/>
      <c r="Y6" s="328" t="s">
        <v>400</v>
      </c>
      <c r="Z6" s="330" t="s">
        <v>401</v>
      </c>
      <c r="AA6" s="331"/>
      <c r="AB6" s="332"/>
      <c r="AC6" s="326" t="s">
        <v>474</v>
      </c>
    </row>
    <row r="7" spans="1:29" ht="171.75" customHeight="1" thickBot="1">
      <c r="A7" s="328" t="s">
        <v>468</v>
      </c>
      <c r="B7" s="328" t="s">
        <v>469</v>
      </c>
      <c r="C7" s="328" t="s">
        <v>475</v>
      </c>
      <c r="D7" s="328" t="s">
        <v>470</v>
      </c>
      <c r="E7" s="328" t="s">
        <v>402</v>
      </c>
      <c r="F7" s="328" t="s">
        <v>403</v>
      </c>
      <c r="G7" s="328" t="s">
        <v>404</v>
      </c>
      <c r="H7" s="328" t="s">
        <v>476</v>
      </c>
      <c r="I7" s="328" t="s">
        <v>405</v>
      </c>
      <c r="J7" s="344"/>
      <c r="K7" s="329"/>
      <c r="L7" s="326" t="s">
        <v>477</v>
      </c>
      <c r="M7" s="328" t="s">
        <v>406</v>
      </c>
      <c r="N7" s="328" t="s">
        <v>407</v>
      </c>
      <c r="O7" s="336" t="s">
        <v>408</v>
      </c>
      <c r="P7" s="337"/>
      <c r="Q7" s="337"/>
      <c r="R7" s="337"/>
      <c r="S7" s="337"/>
      <c r="T7" s="337"/>
      <c r="U7" s="337"/>
      <c r="V7" s="337"/>
      <c r="W7" s="338"/>
      <c r="X7" s="328" t="s">
        <v>409</v>
      </c>
      <c r="Y7" s="329"/>
      <c r="Z7" s="333"/>
      <c r="AA7" s="334"/>
      <c r="AB7" s="335"/>
      <c r="AC7" s="327"/>
    </row>
    <row r="8" spans="1:29" ht="63.75" customHeight="1" thickBot="1">
      <c r="A8" s="329"/>
      <c r="B8" s="329"/>
      <c r="C8" s="329"/>
      <c r="D8" s="329"/>
      <c r="E8" s="329"/>
      <c r="F8" s="329"/>
      <c r="G8" s="329"/>
      <c r="H8" s="329"/>
      <c r="I8" s="329"/>
      <c r="J8" s="344"/>
      <c r="K8" s="329"/>
      <c r="L8" s="327"/>
      <c r="M8" s="329"/>
      <c r="N8" s="329"/>
      <c r="O8" s="328" t="s">
        <v>413</v>
      </c>
      <c r="P8" s="336" t="s">
        <v>414</v>
      </c>
      <c r="Q8" s="337"/>
      <c r="R8" s="338"/>
      <c r="S8" s="336" t="s">
        <v>415</v>
      </c>
      <c r="T8" s="337"/>
      <c r="U8" s="337"/>
      <c r="V8" s="338"/>
      <c r="W8" s="328" t="s">
        <v>416</v>
      </c>
      <c r="X8" s="329"/>
      <c r="Y8" s="329"/>
      <c r="Z8" s="328" t="s">
        <v>410</v>
      </c>
      <c r="AA8" s="328" t="s">
        <v>411</v>
      </c>
      <c r="AB8" s="328" t="s">
        <v>412</v>
      </c>
      <c r="AC8" s="327"/>
    </row>
    <row r="9" spans="1:29" ht="71.25" customHeight="1" thickBot="1">
      <c r="A9" s="329"/>
      <c r="B9" s="329"/>
      <c r="C9" s="329"/>
      <c r="D9" s="329"/>
      <c r="E9" s="329"/>
      <c r="F9" s="329"/>
      <c r="G9" s="329"/>
      <c r="H9" s="329"/>
      <c r="I9" s="329"/>
      <c r="J9" s="344"/>
      <c r="K9" s="329"/>
      <c r="L9" s="327"/>
      <c r="M9" s="329"/>
      <c r="N9" s="329"/>
      <c r="O9" s="329"/>
      <c r="P9" s="214" t="s">
        <v>417</v>
      </c>
      <c r="Q9" s="214" t="s">
        <v>418</v>
      </c>
      <c r="R9" s="214" t="s">
        <v>419</v>
      </c>
      <c r="S9" s="214" t="s">
        <v>420</v>
      </c>
      <c r="T9" s="214" t="s">
        <v>421</v>
      </c>
      <c r="U9" s="214" t="s">
        <v>471</v>
      </c>
      <c r="V9" s="214" t="s">
        <v>478</v>
      </c>
      <c r="W9" s="329"/>
      <c r="X9" s="329"/>
      <c r="Y9" s="329"/>
      <c r="Z9" s="329"/>
      <c r="AA9" s="329"/>
      <c r="AB9" s="329"/>
      <c r="AC9" s="327"/>
    </row>
    <row r="10" spans="1:29" ht="15" customHeight="1" thickBot="1">
      <c r="A10" s="354">
        <v>1</v>
      </c>
      <c r="B10" s="354">
        <v>2</v>
      </c>
      <c r="C10" s="354">
        <v>3</v>
      </c>
      <c r="D10" s="354">
        <v>4</v>
      </c>
      <c r="E10" s="354">
        <v>5</v>
      </c>
      <c r="F10" s="354">
        <v>6</v>
      </c>
      <c r="G10" s="354">
        <v>7</v>
      </c>
      <c r="H10" s="354">
        <v>8</v>
      </c>
      <c r="I10" s="354">
        <v>9</v>
      </c>
      <c r="J10" s="354">
        <v>10</v>
      </c>
      <c r="K10" s="354">
        <v>11</v>
      </c>
      <c r="L10" s="354">
        <v>12</v>
      </c>
      <c r="M10" s="354">
        <v>13</v>
      </c>
      <c r="N10" s="354">
        <v>14</v>
      </c>
      <c r="O10" s="354">
        <v>15</v>
      </c>
      <c r="P10" s="354">
        <v>16</v>
      </c>
      <c r="Q10" s="354">
        <v>17</v>
      </c>
      <c r="R10" s="354">
        <v>18</v>
      </c>
      <c r="S10" s="354">
        <v>19</v>
      </c>
      <c r="T10" s="354">
        <v>20</v>
      </c>
      <c r="U10" s="354">
        <v>21</v>
      </c>
      <c r="V10" s="354">
        <v>22</v>
      </c>
      <c r="W10" s="354">
        <v>23</v>
      </c>
      <c r="X10" s="354">
        <v>24</v>
      </c>
      <c r="Y10" s="354">
        <v>25</v>
      </c>
      <c r="Z10" s="354">
        <v>26</v>
      </c>
      <c r="AA10" s="354">
        <v>27</v>
      </c>
      <c r="AB10" s="354">
        <v>28</v>
      </c>
      <c r="AC10" s="354">
        <v>29</v>
      </c>
    </row>
    <row r="11" spans="1:29" ht="114" customHeight="1">
      <c r="A11" s="215">
        <v>1</v>
      </c>
      <c r="B11" s="215" t="s">
        <v>539</v>
      </c>
      <c r="C11" s="215" t="s">
        <v>480</v>
      </c>
      <c r="D11" s="215" t="s">
        <v>540</v>
      </c>
      <c r="E11" s="215" t="s">
        <v>479</v>
      </c>
      <c r="F11" s="233">
        <v>44119.65625</v>
      </c>
      <c r="G11" s="233">
        <v>44119.802083333336</v>
      </c>
      <c r="H11" s="215" t="s">
        <v>422</v>
      </c>
      <c r="I11" s="215">
        <v>4</v>
      </c>
      <c r="J11" s="215">
        <v>2</v>
      </c>
      <c r="K11" s="215">
        <v>2</v>
      </c>
      <c r="L11" s="215" t="s">
        <v>541</v>
      </c>
      <c r="M11" s="215">
        <v>0</v>
      </c>
      <c r="N11" s="215">
        <v>0</v>
      </c>
      <c r="O11" s="215">
        <v>3</v>
      </c>
      <c r="P11" s="215">
        <v>0</v>
      </c>
      <c r="Q11" s="215">
        <v>0</v>
      </c>
      <c r="R11" s="215">
        <v>3</v>
      </c>
      <c r="S11" s="215">
        <v>0</v>
      </c>
      <c r="T11" s="215">
        <v>0</v>
      </c>
      <c r="U11" s="215">
        <v>0</v>
      </c>
      <c r="V11" s="215">
        <v>3</v>
      </c>
      <c r="W11" s="215">
        <v>0</v>
      </c>
      <c r="X11" s="215">
        <v>280</v>
      </c>
      <c r="Y11" s="215"/>
      <c r="Z11" s="215" t="s">
        <v>542</v>
      </c>
      <c r="AA11" s="215" t="s">
        <v>481</v>
      </c>
      <c r="AB11" s="215" t="s">
        <v>482</v>
      </c>
      <c r="AC11" s="215">
        <v>1</v>
      </c>
    </row>
    <row r="12" spans="1:29" ht="12.75">
      <c r="A12" s="210"/>
      <c r="B12" s="210"/>
      <c r="C12" s="210"/>
      <c r="D12" s="210"/>
      <c r="E12" s="210"/>
      <c r="F12" s="216"/>
      <c r="G12" s="216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</row>
    <row r="13" spans="1:29" ht="12.7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</row>
    <row r="14" spans="1:29" ht="12.75">
      <c r="A14" s="210"/>
      <c r="B14" s="210"/>
      <c r="C14" s="210"/>
      <c r="D14" s="210"/>
      <c r="E14" s="210"/>
      <c r="F14" s="216"/>
      <c r="G14" s="216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</row>
    <row r="15" spans="1:29" ht="12.75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</row>
    <row r="16" spans="1:29" ht="12.75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</row>
  </sheetData>
  <sheetProtection/>
  <mergeCells count="31">
    <mergeCell ref="A1:Q1"/>
    <mergeCell ref="A3:V3"/>
    <mergeCell ref="A4:V4"/>
    <mergeCell ref="A6:I6"/>
    <mergeCell ref="J6:J9"/>
    <mergeCell ref="K6:K9"/>
    <mergeCell ref="L6:X6"/>
    <mergeCell ref="O7:W7"/>
    <mergeCell ref="A7:A9"/>
    <mergeCell ref="B7:B9"/>
    <mergeCell ref="C7:C9"/>
    <mergeCell ref="D7:D9"/>
    <mergeCell ref="E7:E9"/>
    <mergeCell ref="F7:F9"/>
    <mergeCell ref="G7:G9"/>
    <mergeCell ref="Y6:Y9"/>
    <mergeCell ref="H7:H9"/>
    <mergeCell ref="W8:W9"/>
    <mergeCell ref="I7:I9"/>
    <mergeCell ref="M7:M9"/>
    <mergeCell ref="N7:N9"/>
    <mergeCell ref="Z8:Z9"/>
    <mergeCell ref="L7:L9"/>
    <mergeCell ref="S8:V8"/>
    <mergeCell ref="AC6:AC9"/>
    <mergeCell ref="AA8:AA9"/>
    <mergeCell ref="AB8:AB9"/>
    <mergeCell ref="X7:X9"/>
    <mergeCell ref="O8:O9"/>
    <mergeCell ref="Z6:AB7"/>
    <mergeCell ref="P8:R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4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25390625" defaultRowHeight="12.75"/>
  <cols>
    <col min="1" max="1" width="6.75390625" style="1" customWidth="1"/>
    <col min="2" max="2" width="69.75390625" style="1" customWidth="1"/>
    <col min="3" max="4" width="15.125" style="1" customWidth="1"/>
    <col min="5" max="5" width="30.875" style="1" customWidth="1"/>
    <col min="6" max="16384" width="23.25390625" style="1" customWidth="1"/>
  </cols>
  <sheetData>
    <row r="1" ht="20.25" customHeight="1">
      <c r="E1" s="27" t="s">
        <v>105</v>
      </c>
    </row>
    <row r="2" ht="20.25" customHeight="1">
      <c r="E2" s="27" t="s">
        <v>134</v>
      </c>
    </row>
    <row r="3" ht="20.25" customHeight="1">
      <c r="E3" s="27" t="s">
        <v>185</v>
      </c>
    </row>
    <row r="4" ht="20.25" customHeight="1">
      <c r="E4" s="27"/>
    </row>
    <row r="5" spans="1:5" ht="15.75">
      <c r="A5" s="17" t="s">
        <v>135</v>
      </c>
      <c r="B5" s="17"/>
      <c r="C5" s="17"/>
      <c r="D5" s="17"/>
      <c r="E5" s="17"/>
    </row>
    <row r="6" spans="1:5" ht="14.25" customHeight="1">
      <c r="A6" s="17" t="s">
        <v>136</v>
      </c>
      <c r="B6" s="17"/>
      <c r="C6" s="17"/>
      <c r="D6" s="17"/>
      <c r="E6" s="17"/>
    </row>
    <row r="7" spans="1:5" ht="14.25" customHeight="1">
      <c r="A7" s="17"/>
      <c r="B7" s="17"/>
      <c r="C7" s="17"/>
      <c r="D7" s="17"/>
      <c r="E7" s="17"/>
    </row>
    <row r="8" ht="3.75" customHeight="1"/>
    <row r="9" spans="1:5" s="5" customFormat="1" ht="12.75" customHeight="1">
      <c r="A9" s="345" t="s">
        <v>107</v>
      </c>
      <c r="B9" s="345" t="s">
        <v>66</v>
      </c>
      <c r="C9" s="25" t="s">
        <v>69</v>
      </c>
      <c r="D9" s="25"/>
      <c r="E9" s="345" t="s">
        <v>137</v>
      </c>
    </row>
    <row r="10" spans="1:5" s="5" customFormat="1" ht="30">
      <c r="A10" s="346"/>
      <c r="B10" s="346"/>
      <c r="C10" s="15" t="s">
        <v>138</v>
      </c>
      <c r="D10" s="15" t="s">
        <v>139</v>
      </c>
      <c r="E10" s="346"/>
    </row>
    <row r="11" spans="1:5" s="5" customFormat="1" ht="18.75">
      <c r="A11" s="25"/>
      <c r="B11" s="28" t="s">
        <v>218</v>
      </c>
      <c r="C11" s="29"/>
      <c r="D11" s="29"/>
      <c r="E11" s="29"/>
    </row>
    <row r="12" spans="1:5" s="5" customFormat="1" ht="12.75">
      <c r="A12" s="25"/>
      <c r="B12" s="30" t="s">
        <v>187</v>
      </c>
      <c r="C12" s="64">
        <v>23960</v>
      </c>
      <c r="D12" s="64">
        <v>10968</v>
      </c>
      <c r="E12" s="64"/>
    </row>
    <row r="13" spans="1:5" s="5" customFormat="1" ht="12.75">
      <c r="A13" s="25"/>
      <c r="B13" s="31" t="s">
        <v>140</v>
      </c>
      <c r="C13" s="64">
        <v>23002</v>
      </c>
      <c r="D13" s="64">
        <v>10551</v>
      </c>
      <c r="E13" s="64"/>
    </row>
    <row r="14" spans="1:5" s="6" customFormat="1" ht="18.75">
      <c r="A14" s="32" t="s">
        <v>133</v>
      </c>
      <c r="B14" s="31" t="s">
        <v>141</v>
      </c>
      <c r="C14" s="65"/>
      <c r="D14" s="65"/>
      <c r="E14" s="65"/>
    </row>
    <row r="15" spans="1:5" s="6" customFormat="1" ht="25.5">
      <c r="A15" s="347" t="s">
        <v>71</v>
      </c>
      <c r="B15" s="31" t="s">
        <v>188</v>
      </c>
      <c r="C15" s="66" t="s">
        <v>142</v>
      </c>
      <c r="D15" s="65" t="s">
        <v>142</v>
      </c>
      <c r="E15" s="65" t="s">
        <v>64</v>
      </c>
    </row>
    <row r="16" spans="1:5" s="6" customFormat="1" ht="25.5">
      <c r="A16" s="348"/>
      <c r="B16" s="35" t="s">
        <v>143</v>
      </c>
      <c r="C16" s="67">
        <v>3</v>
      </c>
      <c r="D16" s="68">
        <v>3</v>
      </c>
      <c r="E16" s="68"/>
    </row>
    <row r="17" spans="1:5" s="6" customFormat="1" ht="12.75">
      <c r="A17" s="348"/>
      <c r="B17" s="35" t="s">
        <v>144</v>
      </c>
      <c r="C17" s="67">
        <v>125</v>
      </c>
      <c r="D17" s="68">
        <v>128</v>
      </c>
      <c r="E17" s="68"/>
    </row>
    <row r="18" spans="1:5" s="6" customFormat="1" ht="38.25">
      <c r="A18" s="33" t="s">
        <v>118</v>
      </c>
      <c r="B18" s="31" t="s">
        <v>189</v>
      </c>
      <c r="C18" s="66" t="s">
        <v>142</v>
      </c>
      <c r="D18" s="65" t="s">
        <v>142</v>
      </c>
      <c r="E18" s="68" t="s">
        <v>64</v>
      </c>
    </row>
    <row r="19" spans="1:5" s="6" customFormat="1" ht="25.5">
      <c r="A19" s="34" t="s">
        <v>72</v>
      </c>
      <c r="B19" s="35" t="s">
        <v>116</v>
      </c>
      <c r="C19" s="67">
        <v>5</v>
      </c>
      <c r="D19" s="68">
        <v>6</v>
      </c>
      <c r="E19" s="68"/>
    </row>
    <row r="20" spans="1:5" s="6" customFormat="1" ht="25.5">
      <c r="A20" s="34" t="s">
        <v>73</v>
      </c>
      <c r="B20" s="35" t="s">
        <v>145</v>
      </c>
      <c r="C20" s="67">
        <v>1</v>
      </c>
      <c r="D20" s="67">
        <v>1</v>
      </c>
      <c r="E20" s="68"/>
    </row>
    <row r="21" spans="1:5" s="6" customFormat="1" ht="25.5">
      <c r="A21" s="34" t="s">
        <v>74</v>
      </c>
      <c r="B21" s="37" t="s">
        <v>117</v>
      </c>
      <c r="C21" s="67">
        <v>3</v>
      </c>
      <c r="D21" s="68">
        <v>3</v>
      </c>
      <c r="E21" s="68"/>
    </row>
    <row r="22" spans="1:5" s="6" customFormat="1" ht="25.5">
      <c r="A22" s="34" t="s">
        <v>75</v>
      </c>
      <c r="B22" s="35" t="s">
        <v>190</v>
      </c>
      <c r="C22" s="67">
        <v>7</v>
      </c>
      <c r="D22" s="67">
        <v>8</v>
      </c>
      <c r="E22" s="68"/>
    </row>
    <row r="23" spans="1:5" s="6" customFormat="1" ht="25.5">
      <c r="A23" s="38" t="s">
        <v>109</v>
      </c>
      <c r="B23" s="39" t="s">
        <v>191</v>
      </c>
      <c r="C23" s="66" t="s">
        <v>142</v>
      </c>
      <c r="D23" s="65" t="s">
        <v>142</v>
      </c>
      <c r="E23" s="68" t="s">
        <v>64</v>
      </c>
    </row>
    <row r="24" spans="1:5" s="6" customFormat="1" ht="25.5">
      <c r="A24" s="40" t="s">
        <v>76</v>
      </c>
      <c r="B24" s="41" t="s">
        <v>123</v>
      </c>
      <c r="C24" s="67">
        <v>1</v>
      </c>
      <c r="D24" s="68">
        <v>1</v>
      </c>
      <c r="E24" s="68"/>
    </row>
    <row r="25" spans="1:5" s="6" customFormat="1" ht="38.25">
      <c r="A25" s="40" t="s">
        <v>77</v>
      </c>
      <c r="B25" s="41" t="s">
        <v>124</v>
      </c>
      <c r="C25" s="67">
        <v>0</v>
      </c>
      <c r="D25" s="68">
        <v>0</v>
      </c>
      <c r="E25" s="68"/>
    </row>
    <row r="26" spans="1:5" s="6" customFormat="1" ht="38.25">
      <c r="A26" s="42" t="s">
        <v>78</v>
      </c>
      <c r="B26" s="43" t="s">
        <v>125</v>
      </c>
      <c r="C26" s="67">
        <v>0</v>
      </c>
      <c r="D26" s="68">
        <v>0</v>
      </c>
      <c r="E26" s="68"/>
    </row>
    <row r="27" spans="1:5" s="6" customFormat="1" ht="38.25">
      <c r="A27" s="44" t="s">
        <v>79</v>
      </c>
      <c r="B27" s="45" t="s">
        <v>192</v>
      </c>
      <c r="C27" s="68">
        <v>1</v>
      </c>
      <c r="D27" s="68">
        <v>1</v>
      </c>
      <c r="E27" s="68"/>
    </row>
    <row r="28" spans="1:5" s="6" customFormat="1" ht="51">
      <c r="A28" s="26" t="s">
        <v>80</v>
      </c>
      <c r="B28" s="30" t="s">
        <v>115</v>
      </c>
      <c r="C28" s="68">
        <v>1</v>
      </c>
      <c r="D28" s="68">
        <v>1</v>
      </c>
      <c r="E28" s="68"/>
    </row>
    <row r="29" spans="1:5" s="6" customFormat="1" ht="38.25">
      <c r="A29" s="46" t="s">
        <v>81</v>
      </c>
      <c r="B29" s="31" t="s">
        <v>193</v>
      </c>
      <c r="C29" s="68">
        <v>0</v>
      </c>
      <c r="D29" s="68">
        <v>0</v>
      </c>
      <c r="E29" s="68"/>
    </row>
    <row r="30" spans="1:5" s="6" customFormat="1" ht="25.5">
      <c r="A30" s="46" t="s">
        <v>114</v>
      </c>
      <c r="B30" s="31" t="s">
        <v>194</v>
      </c>
      <c r="C30" s="66" t="s">
        <v>142</v>
      </c>
      <c r="D30" s="65" t="s">
        <v>142</v>
      </c>
      <c r="E30" s="68" t="s">
        <v>64</v>
      </c>
    </row>
    <row r="31" spans="1:5" s="6" customFormat="1" ht="25.5">
      <c r="A31" s="47" t="s">
        <v>82</v>
      </c>
      <c r="B31" s="35" t="s">
        <v>195</v>
      </c>
      <c r="C31" s="67">
        <v>17012</v>
      </c>
      <c r="D31" s="68">
        <v>8547</v>
      </c>
      <c r="E31" s="68"/>
    </row>
    <row r="32" spans="1:5" s="6" customFormat="1" ht="38.25">
      <c r="A32" s="44" t="s">
        <v>83</v>
      </c>
      <c r="B32" s="45" t="s">
        <v>196</v>
      </c>
      <c r="C32" s="67">
        <v>0</v>
      </c>
      <c r="D32" s="68">
        <v>0</v>
      </c>
      <c r="E32" s="68"/>
    </row>
    <row r="33" spans="1:5" s="6" customFormat="1" ht="20.25">
      <c r="A33" s="48" t="s">
        <v>132</v>
      </c>
      <c r="B33" s="45" t="s">
        <v>146</v>
      </c>
      <c r="C33" s="65"/>
      <c r="D33" s="65"/>
      <c r="E33" s="65"/>
    </row>
    <row r="34" spans="1:5" s="6" customFormat="1" ht="25.5">
      <c r="A34" s="46" t="s">
        <v>81</v>
      </c>
      <c r="B34" s="30" t="s">
        <v>147</v>
      </c>
      <c r="C34" s="68">
        <v>0</v>
      </c>
      <c r="D34" s="68">
        <v>2</v>
      </c>
      <c r="E34" s="68"/>
    </row>
    <row r="35" spans="1:5" s="6" customFormat="1" ht="38.25">
      <c r="A35" s="26" t="s">
        <v>83</v>
      </c>
      <c r="B35" s="30" t="s">
        <v>197</v>
      </c>
      <c r="C35" s="68">
        <v>0</v>
      </c>
      <c r="D35" s="68">
        <v>0</v>
      </c>
      <c r="E35" s="68"/>
    </row>
    <row r="36" spans="1:5" s="6" customFormat="1" ht="38.25">
      <c r="A36" s="46" t="s">
        <v>89</v>
      </c>
      <c r="B36" s="30" t="s">
        <v>148</v>
      </c>
      <c r="C36" s="68">
        <v>0</v>
      </c>
      <c r="D36" s="68">
        <v>0</v>
      </c>
      <c r="E36" s="68"/>
    </row>
    <row r="37" spans="1:5" s="6" customFormat="1" ht="18.75">
      <c r="A37" s="32" t="s">
        <v>90</v>
      </c>
      <c r="B37" s="30" t="s">
        <v>149</v>
      </c>
      <c r="C37" s="65"/>
      <c r="D37" s="65"/>
      <c r="E37" s="65"/>
    </row>
    <row r="38" spans="1:5" s="6" customFormat="1" ht="38.25">
      <c r="A38" s="26" t="s">
        <v>91</v>
      </c>
      <c r="B38" s="30" t="s">
        <v>198</v>
      </c>
      <c r="C38" s="68">
        <v>1</v>
      </c>
      <c r="D38" s="68">
        <v>1</v>
      </c>
      <c r="E38" s="68"/>
    </row>
    <row r="39" spans="1:5" s="6" customFormat="1" ht="25.5">
      <c r="A39" s="46" t="s">
        <v>76</v>
      </c>
      <c r="B39" s="30" t="s">
        <v>150</v>
      </c>
      <c r="C39" s="78">
        <v>8</v>
      </c>
      <c r="D39" s="78">
        <v>6</v>
      </c>
      <c r="E39" s="80" t="s">
        <v>221</v>
      </c>
    </row>
    <row r="40" spans="1:5" s="6" customFormat="1" ht="38.25">
      <c r="A40" s="46" t="s">
        <v>77</v>
      </c>
      <c r="B40" s="30" t="s">
        <v>151</v>
      </c>
      <c r="C40" s="78">
        <v>8</v>
      </c>
      <c r="D40" s="78">
        <v>6</v>
      </c>
      <c r="E40" s="80" t="s">
        <v>221</v>
      </c>
    </row>
    <row r="41" spans="1:5" s="6" customFormat="1" ht="51">
      <c r="A41" s="46" t="s">
        <v>78</v>
      </c>
      <c r="B41" s="30" t="s">
        <v>152</v>
      </c>
      <c r="C41" s="68">
        <v>0</v>
      </c>
      <c r="D41" s="68">
        <v>0</v>
      </c>
      <c r="E41" s="68"/>
    </row>
    <row r="42" spans="1:5" s="6" customFormat="1" ht="51">
      <c r="A42" s="26" t="s">
        <v>92</v>
      </c>
      <c r="B42" s="30" t="s">
        <v>199</v>
      </c>
      <c r="C42" s="68">
        <v>0</v>
      </c>
      <c r="D42" s="68">
        <v>0</v>
      </c>
      <c r="E42" s="68"/>
    </row>
    <row r="43" spans="1:5" s="6" customFormat="1" ht="25.5">
      <c r="A43" s="46" t="s">
        <v>93</v>
      </c>
      <c r="B43" s="31" t="s">
        <v>200</v>
      </c>
      <c r="C43" s="68">
        <v>7</v>
      </c>
      <c r="D43" s="68">
        <v>10</v>
      </c>
      <c r="E43" s="68"/>
    </row>
    <row r="44" spans="1:5" s="6" customFormat="1" ht="12.75">
      <c r="A44" s="33" t="s">
        <v>111</v>
      </c>
      <c r="B44" s="31" t="s">
        <v>153</v>
      </c>
      <c r="C44" s="66" t="s">
        <v>142</v>
      </c>
      <c r="D44" s="65" t="s">
        <v>142</v>
      </c>
      <c r="E44" s="68" t="s">
        <v>64</v>
      </c>
    </row>
    <row r="45" spans="1:5" s="6" customFormat="1" ht="25.5">
      <c r="A45" s="34" t="s">
        <v>87</v>
      </c>
      <c r="B45" s="35" t="s">
        <v>131</v>
      </c>
      <c r="C45" s="81">
        <v>0</v>
      </c>
      <c r="D45" s="81">
        <f>(20+10)/2</f>
        <v>15</v>
      </c>
      <c r="E45" s="68"/>
    </row>
    <row r="46" spans="1:5" s="6" customFormat="1" ht="38.25">
      <c r="A46" s="34" t="s">
        <v>95</v>
      </c>
      <c r="B46" s="35" t="s">
        <v>201</v>
      </c>
      <c r="C46" s="67">
        <v>0.71</v>
      </c>
      <c r="D46" s="68">
        <v>1.26</v>
      </c>
      <c r="E46" s="68"/>
    </row>
    <row r="47" spans="1:5" s="6" customFormat="1" ht="38.25">
      <c r="A47" s="34" t="s">
        <v>96</v>
      </c>
      <c r="B47" s="35" t="s">
        <v>202</v>
      </c>
      <c r="C47" s="67">
        <v>0</v>
      </c>
      <c r="D47" s="68">
        <v>0</v>
      </c>
      <c r="E47" s="68"/>
    </row>
    <row r="48" spans="1:5" s="6" customFormat="1" ht="38.25">
      <c r="A48" s="49" t="s">
        <v>97</v>
      </c>
      <c r="B48" s="45" t="s">
        <v>203</v>
      </c>
      <c r="C48" s="67">
        <v>0</v>
      </c>
      <c r="D48" s="68">
        <v>0</v>
      </c>
      <c r="E48" s="68"/>
    </row>
    <row r="50" spans="1:5" s="7" customFormat="1" ht="15.75">
      <c r="A50" s="20"/>
      <c r="B50" s="50" t="s">
        <v>154</v>
      </c>
      <c r="C50" s="51"/>
      <c r="D50" s="51"/>
      <c r="E50" s="51"/>
    </row>
    <row r="51" spans="1:5" s="6" customFormat="1" ht="16.5" customHeight="1">
      <c r="A51" s="8"/>
      <c r="B51" s="9"/>
      <c r="C51" s="52" t="s">
        <v>62</v>
      </c>
      <c r="D51" s="10"/>
      <c r="E51" s="52" t="s">
        <v>61</v>
      </c>
    </row>
    <row r="54" spans="1:2" ht="15">
      <c r="A54" s="1" t="s">
        <v>155</v>
      </c>
      <c r="B54" s="1" t="s">
        <v>156</v>
      </c>
    </row>
    <row r="55" ht="15">
      <c r="B55" s="1" t="s">
        <v>205</v>
      </c>
    </row>
    <row r="56" spans="2:6" ht="15">
      <c r="B56" s="3" t="s">
        <v>204</v>
      </c>
      <c r="C56" s="3"/>
      <c r="D56" s="3"/>
      <c r="E56" s="3"/>
      <c r="F56" s="3"/>
    </row>
    <row r="57" spans="2:6" ht="15">
      <c r="B57" s="3" t="s">
        <v>157</v>
      </c>
      <c r="C57" s="3"/>
      <c r="D57" s="3"/>
      <c r="E57" s="3"/>
      <c r="F57" s="3"/>
    </row>
    <row r="58" spans="2:6" ht="15">
      <c r="B58" s="3" t="s">
        <v>158</v>
      </c>
      <c r="C58" s="3"/>
      <c r="D58" s="3"/>
      <c r="E58" s="3"/>
      <c r="F58" s="3"/>
    </row>
    <row r="59" spans="2:6" ht="15">
      <c r="B59" s="3" t="s">
        <v>159</v>
      </c>
      <c r="C59" s="3"/>
      <c r="D59" s="3"/>
      <c r="E59" s="3"/>
      <c r="F59" s="3"/>
    </row>
    <row r="60" spans="2:6" ht="15">
      <c r="B60" s="3" t="s">
        <v>160</v>
      </c>
      <c r="C60" s="3"/>
      <c r="D60" s="3"/>
      <c r="E60" s="3"/>
      <c r="F60" s="3"/>
    </row>
    <row r="61" spans="2:6" ht="15">
      <c r="B61" s="3" t="s">
        <v>161</v>
      </c>
      <c r="C61" s="3"/>
      <c r="D61" s="3"/>
      <c r="E61" s="3"/>
      <c r="F61" s="3"/>
    </row>
    <row r="62" spans="2:6" ht="15">
      <c r="B62" s="3" t="s">
        <v>162</v>
      </c>
      <c r="C62" s="3"/>
      <c r="D62" s="3"/>
      <c r="E62" s="3"/>
      <c r="F62" s="3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6"/>
  <sheetViews>
    <sheetView view="pageBreakPreview" zoomScale="60" zoomScalePageLayoutView="0" workbookViewId="0" topLeftCell="A1">
      <selection activeCell="A3" sqref="A3:B3"/>
    </sheetView>
  </sheetViews>
  <sheetFormatPr defaultColWidth="9.00390625" defaultRowHeight="12.75"/>
  <cols>
    <col min="1" max="1" width="51.00390625" style="84" customWidth="1"/>
    <col min="2" max="2" width="36.625" style="84" customWidth="1"/>
    <col min="3" max="16384" width="9.125" style="84" customWidth="1"/>
  </cols>
  <sheetData>
    <row r="1" ht="15.75">
      <c r="A1" s="250"/>
    </row>
    <row r="2" spans="1:2" ht="15.75">
      <c r="A2" s="271" t="s">
        <v>512</v>
      </c>
      <c r="B2" s="271"/>
    </row>
    <row r="3" spans="1:2" ht="15.75">
      <c r="A3" s="271" t="s">
        <v>513</v>
      </c>
      <c r="B3" s="271"/>
    </row>
    <row r="4" spans="1:2" ht="15.75">
      <c r="A4" s="248"/>
      <c r="B4" s="248"/>
    </row>
    <row r="5" spans="1:2" ht="15.75">
      <c r="A5" s="252" t="s">
        <v>514</v>
      </c>
      <c r="B5" s="248"/>
    </row>
    <row r="6" spans="1:2" ht="15.75">
      <c r="A6" s="248" t="s">
        <v>515</v>
      </c>
      <c r="B6" s="248"/>
    </row>
    <row r="7" spans="1:2" ht="15.75">
      <c r="A7" s="248"/>
      <c r="B7" s="248"/>
    </row>
    <row r="8" spans="1:2" ht="31.5">
      <c r="A8" s="261" t="s">
        <v>516</v>
      </c>
      <c r="B8" s="259">
        <f>'1.1'!C20</f>
        <v>193</v>
      </c>
    </row>
    <row r="9" spans="1:2" ht="31.5">
      <c r="A9" s="261" t="s">
        <v>517</v>
      </c>
      <c r="B9" s="262">
        <f>SUM('1.1'!B20:B31)</f>
        <v>4</v>
      </c>
    </row>
    <row r="10" spans="1:2" ht="47.25">
      <c r="A10" s="255" t="s">
        <v>518</v>
      </c>
      <c r="B10" s="262">
        <f>B9/3</f>
        <v>1.3333333333333333</v>
      </c>
    </row>
    <row r="12" ht="15.75"/>
    <row r="13" spans="1:4" ht="15.75">
      <c r="A13" s="250"/>
      <c r="B13" s="248"/>
      <c r="C13" s="248"/>
      <c r="D13" s="248"/>
    </row>
    <row r="14" ht="21" customHeight="1"/>
    <row r="15" ht="15.75"/>
    <row r="16" spans="1:3" ht="15.75">
      <c r="A16" s="84" t="s">
        <v>543</v>
      </c>
      <c r="C16" s="205" t="s">
        <v>544</v>
      </c>
    </row>
    <row r="17" ht="15.75"/>
    <row r="18" ht="15.75"/>
    <row r="19" ht="15.75"/>
    <row r="20" ht="15.75"/>
    <row r="21" ht="15.75"/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6.125" style="1" customWidth="1"/>
    <col min="5" max="5" width="24.875" style="1" customWidth="1"/>
    <col min="6" max="16384" width="23.25390625" style="1" customWidth="1"/>
  </cols>
  <sheetData>
    <row r="1" ht="20.25" customHeight="1">
      <c r="E1" s="27" t="s">
        <v>105</v>
      </c>
    </row>
    <row r="2" ht="20.25" customHeight="1">
      <c r="E2" s="27" t="s">
        <v>134</v>
      </c>
    </row>
    <row r="3" ht="20.25" customHeight="1">
      <c r="E3" s="27" t="s">
        <v>213</v>
      </c>
    </row>
    <row r="4" ht="20.25" customHeight="1">
      <c r="E4" s="27"/>
    </row>
    <row r="5" spans="1:5" ht="15.75">
      <c r="A5" s="17" t="s">
        <v>135</v>
      </c>
      <c r="B5" s="17"/>
      <c r="C5" s="17"/>
      <c r="D5" s="17"/>
      <c r="E5" s="17"/>
    </row>
    <row r="6" spans="1:5" ht="14.25" customHeight="1">
      <c r="A6" s="17" t="s">
        <v>136</v>
      </c>
      <c r="B6" s="17"/>
      <c r="C6" s="17"/>
      <c r="D6" s="17"/>
      <c r="E6" s="17"/>
    </row>
    <row r="7" spans="1:5" ht="14.25" customHeight="1">
      <c r="A7" s="17"/>
      <c r="B7" s="17"/>
      <c r="C7" s="17"/>
      <c r="D7" s="17"/>
      <c r="E7" s="17"/>
    </row>
    <row r="8" ht="3.75" customHeight="1"/>
    <row r="9" spans="1:5" s="5" customFormat="1" ht="12.75">
      <c r="A9" s="345" t="s">
        <v>107</v>
      </c>
      <c r="B9" s="345" t="s">
        <v>66</v>
      </c>
      <c r="C9" s="25" t="s">
        <v>69</v>
      </c>
      <c r="D9" s="25"/>
      <c r="E9" s="345" t="s">
        <v>137</v>
      </c>
    </row>
    <row r="10" spans="1:5" s="5" customFormat="1" ht="30">
      <c r="A10" s="346"/>
      <c r="B10" s="346"/>
      <c r="C10" s="15" t="s">
        <v>138</v>
      </c>
      <c r="D10" s="15" t="s">
        <v>139</v>
      </c>
      <c r="E10" s="346"/>
    </row>
    <row r="11" spans="1:5" s="6" customFormat="1" ht="18.75">
      <c r="A11" s="25"/>
      <c r="B11" s="28" t="s">
        <v>163</v>
      </c>
      <c r="C11" s="79"/>
      <c r="D11" s="79"/>
      <c r="E11" s="79"/>
    </row>
    <row r="12" spans="1:5" s="6" customFormat="1" ht="20.25">
      <c r="A12" s="32" t="s">
        <v>132</v>
      </c>
      <c r="B12" s="30" t="s">
        <v>146</v>
      </c>
      <c r="C12" s="70"/>
      <c r="D12" s="70"/>
      <c r="E12" s="70"/>
    </row>
    <row r="13" spans="1:5" s="6" customFormat="1" ht="25.5">
      <c r="A13" s="26" t="s">
        <v>109</v>
      </c>
      <c r="B13" s="30" t="s">
        <v>164</v>
      </c>
      <c r="C13" s="66" t="s">
        <v>142</v>
      </c>
      <c r="D13" s="65" t="s">
        <v>142</v>
      </c>
      <c r="E13" s="68" t="s">
        <v>64</v>
      </c>
    </row>
    <row r="14" spans="1:5" s="6" customFormat="1" ht="38.25">
      <c r="A14" s="26" t="s">
        <v>76</v>
      </c>
      <c r="B14" s="30" t="s">
        <v>127</v>
      </c>
      <c r="C14" s="58">
        <v>30</v>
      </c>
      <c r="D14" s="58">
        <v>30</v>
      </c>
      <c r="E14" s="69"/>
    </row>
    <row r="15" spans="1:5" s="6" customFormat="1" ht="25.5">
      <c r="A15" s="26" t="s">
        <v>110</v>
      </c>
      <c r="B15" s="30" t="s">
        <v>128</v>
      </c>
      <c r="C15" s="66" t="s">
        <v>142</v>
      </c>
      <c r="D15" s="65" t="s">
        <v>142</v>
      </c>
      <c r="E15" s="68" t="s">
        <v>64</v>
      </c>
    </row>
    <row r="16" spans="1:5" s="6" customFormat="1" ht="27" customHeight="1">
      <c r="A16" s="26" t="s">
        <v>85</v>
      </c>
      <c r="B16" s="30" t="s">
        <v>119</v>
      </c>
      <c r="C16" s="58">
        <v>15</v>
      </c>
      <c r="D16" s="58">
        <v>15</v>
      </c>
      <c r="E16" s="69"/>
    </row>
    <row r="17" spans="1:5" s="6" customFormat="1" ht="12.75">
      <c r="A17" s="26" t="s">
        <v>86</v>
      </c>
      <c r="B17" s="30" t="s">
        <v>120</v>
      </c>
      <c r="C17" s="58">
        <v>15</v>
      </c>
      <c r="D17" s="58">
        <v>15</v>
      </c>
      <c r="E17" s="69"/>
    </row>
    <row r="18" spans="1:5" s="6" customFormat="1" ht="63.75">
      <c r="A18" s="349" t="s">
        <v>78</v>
      </c>
      <c r="B18" s="30" t="s">
        <v>165</v>
      </c>
      <c r="C18" s="58">
        <v>0</v>
      </c>
      <c r="D18" s="58">
        <v>1</v>
      </c>
      <c r="E18" s="78" t="s">
        <v>222</v>
      </c>
    </row>
    <row r="19" spans="1:5" s="6" customFormat="1" ht="25.5">
      <c r="A19" s="350"/>
      <c r="B19" s="30" t="s">
        <v>220</v>
      </c>
      <c r="C19" s="58">
        <v>14</v>
      </c>
      <c r="D19" s="58">
        <v>13</v>
      </c>
      <c r="E19" s="69"/>
    </row>
    <row r="20" spans="1:5" s="6" customFormat="1" ht="18.75">
      <c r="A20" s="54" t="s">
        <v>166</v>
      </c>
      <c r="B20" s="30"/>
      <c r="C20" s="58"/>
      <c r="D20" s="58"/>
      <c r="E20" s="69"/>
    </row>
    <row r="21" spans="1:5" s="6" customFormat="1" ht="63.75">
      <c r="A21" s="26" t="s">
        <v>167</v>
      </c>
      <c r="B21" s="55" t="s">
        <v>168</v>
      </c>
      <c r="C21" s="77">
        <v>3009</v>
      </c>
      <c r="D21" s="77">
        <v>3090</v>
      </c>
      <c r="E21" s="69" t="s">
        <v>169</v>
      </c>
    </row>
    <row r="22" spans="1:5" s="7" customFormat="1" ht="18.75">
      <c r="A22" s="20"/>
      <c r="B22" s="56"/>
      <c r="C22" s="21"/>
      <c r="D22" s="21"/>
      <c r="E22" s="21"/>
    </row>
    <row r="23" spans="1:5" s="7" customFormat="1" ht="15.75">
      <c r="A23" s="20"/>
      <c r="B23" s="50" t="s">
        <v>154</v>
      </c>
      <c r="C23" s="51"/>
      <c r="D23" s="51"/>
      <c r="E23" s="51"/>
    </row>
    <row r="24" spans="1:5" s="6" customFormat="1" ht="16.5" customHeight="1">
      <c r="A24" s="8"/>
      <c r="B24" s="9"/>
      <c r="C24" s="52" t="s">
        <v>62</v>
      </c>
      <c r="D24" s="10"/>
      <c r="E24" s="52" t="s">
        <v>61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25390625" defaultRowHeight="12.75"/>
  <cols>
    <col min="1" max="1" width="8.375" style="1" customWidth="1"/>
    <col min="2" max="2" width="42.25390625" style="1" customWidth="1"/>
    <col min="3" max="3" width="47.125" style="1" customWidth="1"/>
    <col min="4" max="4" width="30.00390625" style="1" customWidth="1"/>
    <col min="5" max="16384" width="23.25390625" style="1" customWidth="1"/>
  </cols>
  <sheetData>
    <row r="1" ht="20.25" customHeight="1">
      <c r="D1" s="27" t="s">
        <v>105</v>
      </c>
    </row>
    <row r="2" ht="14.25" customHeight="1">
      <c r="D2" s="27" t="s">
        <v>134</v>
      </c>
    </row>
    <row r="3" ht="13.5" customHeight="1">
      <c r="D3" s="27" t="s">
        <v>214</v>
      </c>
    </row>
    <row r="4" ht="20.25" customHeight="1">
      <c r="D4" s="27"/>
    </row>
    <row r="5" spans="1:4" ht="15.75">
      <c r="A5" s="17" t="s">
        <v>135</v>
      </c>
      <c r="B5" s="17"/>
      <c r="C5" s="17"/>
      <c r="D5" s="17"/>
    </row>
    <row r="6" spans="1:4" ht="14.25" customHeight="1">
      <c r="A6" s="17" t="s">
        <v>170</v>
      </c>
      <c r="B6" s="17"/>
      <c r="C6" s="17"/>
      <c r="D6" s="17"/>
    </row>
    <row r="7" spans="1:4" ht="14.25" customHeight="1">
      <c r="A7" s="17"/>
      <c r="B7" s="17"/>
      <c r="C7" s="17"/>
      <c r="D7" s="17"/>
    </row>
    <row r="8" spans="1:4" ht="36.75" customHeight="1">
      <c r="A8" s="17"/>
      <c r="B8" s="351" t="s">
        <v>171</v>
      </c>
      <c r="C8" s="351"/>
      <c r="D8" s="17"/>
    </row>
    <row r="9" spans="1:4" ht="14.25" customHeight="1">
      <c r="A9" s="17"/>
      <c r="B9" s="352"/>
      <c r="C9" s="352"/>
      <c r="D9" s="17"/>
    </row>
    <row r="10" spans="1:4" ht="14.25" customHeight="1">
      <c r="A10" s="17"/>
      <c r="B10" s="56" t="s">
        <v>219</v>
      </c>
      <c r="C10" s="17"/>
      <c r="D10" s="17"/>
    </row>
    <row r="11" ht="3.75" customHeight="1"/>
    <row r="12" spans="1:4" s="5" customFormat="1" ht="30">
      <c r="A12" s="14" t="s">
        <v>65</v>
      </c>
      <c r="B12" s="11" t="s">
        <v>172</v>
      </c>
      <c r="C12" s="11" t="s">
        <v>106</v>
      </c>
      <c r="D12" s="2" t="s">
        <v>137</v>
      </c>
    </row>
    <row r="13" spans="1:4" s="7" customFormat="1" ht="15">
      <c r="A13" s="13">
        <v>1</v>
      </c>
      <c r="B13" s="13">
        <v>2</v>
      </c>
      <c r="C13" s="13">
        <v>3</v>
      </c>
      <c r="D13" s="13">
        <v>4</v>
      </c>
    </row>
    <row r="14" spans="1:4" ht="18.75">
      <c r="A14" s="12"/>
      <c r="B14" s="74" t="s">
        <v>173</v>
      </c>
      <c r="C14" s="75"/>
      <c r="D14" s="22"/>
    </row>
    <row r="15" spans="1:4" ht="15">
      <c r="A15" s="12">
        <v>1</v>
      </c>
      <c r="B15" s="76">
        <v>1</v>
      </c>
      <c r="C15" s="82">
        <v>12.11</v>
      </c>
      <c r="D15" s="22"/>
    </row>
    <row r="16" spans="1:4" ht="15">
      <c r="A16" s="12">
        <v>2</v>
      </c>
      <c r="B16" s="76">
        <v>2</v>
      </c>
      <c r="C16" s="82">
        <v>12.11</v>
      </c>
      <c r="D16" s="22"/>
    </row>
    <row r="17" spans="1:4" ht="15">
      <c r="A17" s="12">
        <v>3</v>
      </c>
      <c r="B17" s="76">
        <v>3</v>
      </c>
      <c r="C17" s="82">
        <v>13.11</v>
      </c>
      <c r="D17" s="22"/>
    </row>
    <row r="18" spans="1:4" ht="18.75">
      <c r="A18" s="12"/>
      <c r="B18" s="74"/>
      <c r="C18" s="83"/>
      <c r="D18" s="22"/>
    </row>
    <row r="19" spans="1:4" ht="18.75">
      <c r="A19" s="12"/>
      <c r="B19" s="74"/>
      <c r="C19" s="83"/>
      <c r="D19" s="22"/>
    </row>
    <row r="20" spans="1:4" ht="18.75">
      <c r="A20" s="12"/>
      <c r="B20" s="74"/>
      <c r="C20" s="75"/>
      <c r="D20" s="22"/>
    </row>
    <row r="21" spans="1:4" ht="18.75">
      <c r="A21" s="12"/>
      <c r="B21" s="74" t="s">
        <v>174</v>
      </c>
      <c r="C21" s="75"/>
      <c r="D21" s="22"/>
    </row>
    <row r="22" spans="1:4" ht="15">
      <c r="A22" s="12">
        <v>2</v>
      </c>
      <c r="B22" s="76">
        <v>1</v>
      </c>
      <c r="C22" s="82">
        <v>8.42</v>
      </c>
      <c r="D22" s="22"/>
    </row>
    <row r="23" spans="1:4" ht="15">
      <c r="A23" s="12">
        <v>3</v>
      </c>
      <c r="B23" s="76">
        <v>2</v>
      </c>
      <c r="C23" s="82">
        <v>8.42</v>
      </c>
      <c r="D23" s="22"/>
    </row>
    <row r="24" spans="1:4" ht="15">
      <c r="A24" s="12">
        <v>4</v>
      </c>
      <c r="B24" s="76">
        <v>3</v>
      </c>
      <c r="C24" s="82">
        <v>8.42</v>
      </c>
      <c r="D24" s="22"/>
    </row>
    <row r="25" spans="1:4" ht="15">
      <c r="A25" s="12">
        <v>5</v>
      </c>
      <c r="B25" s="76">
        <v>4</v>
      </c>
      <c r="C25" s="82">
        <v>8.42</v>
      </c>
      <c r="D25" s="22"/>
    </row>
    <row r="26" spans="1:4" ht="15">
      <c r="A26" s="12">
        <v>7</v>
      </c>
      <c r="B26" s="76">
        <v>5</v>
      </c>
      <c r="C26" s="82">
        <v>8.42</v>
      </c>
      <c r="D26" s="22"/>
    </row>
    <row r="27" spans="1:4" ht="15">
      <c r="A27" s="12">
        <v>8</v>
      </c>
      <c r="B27" s="76">
        <v>6</v>
      </c>
      <c r="C27" s="82">
        <v>8.42</v>
      </c>
      <c r="D27" s="22"/>
    </row>
    <row r="28" spans="1:4" ht="15">
      <c r="A28" s="12">
        <v>12</v>
      </c>
      <c r="B28" s="76">
        <v>7</v>
      </c>
      <c r="C28" s="82">
        <v>8.42</v>
      </c>
      <c r="D28" s="22"/>
    </row>
    <row r="29" spans="1:4" ht="15">
      <c r="A29" s="12">
        <v>16</v>
      </c>
      <c r="B29" s="76">
        <v>8</v>
      </c>
      <c r="C29" s="82">
        <v>8.42</v>
      </c>
      <c r="D29" s="22"/>
    </row>
    <row r="30" spans="1:4" ht="15">
      <c r="A30" s="12">
        <v>17</v>
      </c>
      <c r="B30" s="76">
        <v>9</v>
      </c>
      <c r="C30" s="82">
        <v>8.42</v>
      </c>
      <c r="D30" s="22"/>
    </row>
    <row r="31" spans="1:4" ht="15">
      <c r="A31" s="12">
        <v>18</v>
      </c>
      <c r="B31" s="76">
        <v>10</v>
      </c>
      <c r="C31" s="82">
        <v>8.42</v>
      </c>
      <c r="D31" s="22"/>
    </row>
    <row r="32" spans="1:4" ht="18.75">
      <c r="A32" s="12"/>
      <c r="B32" s="74"/>
      <c r="C32" s="83"/>
      <c r="D32" s="22"/>
    </row>
    <row r="33" spans="1:4" ht="53.25" customHeight="1">
      <c r="A33" s="353"/>
      <c r="B33" s="353"/>
      <c r="C33" s="353"/>
      <c r="D33" s="353"/>
    </row>
    <row r="36" spans="1:4" s="7" customFormat="1" ht="15.75">
      <c r="A36" s="20"/>
      <c r="B36" s="50" t="s">
        <v>154</v>
      </c>
      <c r="C36" s="51"/>
      <c r="D36" s="51"/>
    </row>
    <row r="37" spans="1:4" s="6" customFormat="1" ht="16.5" customHeight="1">
      <c r="A37" s="8"/>
      <c r="B37" s="9"/>
      <c r="C37" s="52" t="s">
        <v>62</v>
      </c>
      <c r="D37" s="52" t="s">
        <v>61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5.625" style="1" customWidth="1"/>
    <col min="5" max="5" width="23.625" style="1" customWidth="1"/>
    <col min="6" max="16384" width="23.25390625" style="1" customWidth="1"/>
  </cols>
  <sheetData>
    <row r="1" ht="20.25" customHeight="1">
      <c r="E1" s="27" t="s">
        <v>105</v>
      </c>
    </row>
    <row r="2" ht="20.25" customHeight="1">
      <c r="E2" s="27" t="s">
        <v>134</v>
      </c>
    </row>
    <row r="3" ht="20.25" customHeight="1">
      <c r="E3" s="27" t="s">
        <v>211</v>
      </c>
    </row>
    <row r="4" ht="20.25" customHeight="1">
      <c r="E4" s="27"/>
    </row>
    <row r="5" spans="1:5" ht="15.75">
      <c r="A5" s="17" t="s">
        <v>135</v>
      </c>
      <c r="B5" s="17"/>
      <c r="C5" s="17"/>
      <c r="D5" s="17"/>
      <c r="E5" s="17"/>
    </row>
    <row r="6" spans="1:5" ht="14.25" customHeight="1">
      <c r="A6" s="17" t="s">
        <v>136</v>
      </c>
      <c r="B6" s="17"/>
      <c r="C6" s="17"/>
      <c r="D6" s="17"/>
      <c r="E6" s="17"/>
    </row>
    <row r="7" spans="1:5" ht="14.25" customHeight="1">
      <c r="A7" s="17"/>
      <c r="B7" s="17"/>
      <c r="C7" s="17"/>
      <c r="D7" s="17"/>
      <c r="E7" s="17"/>
    </row>
    <row r="8" ht="3.75" customHeight="1"/>
    <row r="9" spans="1:5" s="5" customFormat="1" ht="12.75">
      <c r="A9" s="345" t="s">
        <v>107</v>
      </c>
      <c r="B9" s="345" t="s">
        <v>66</v>
      </c>
      <c r="C9" s="25" t="s">
        <v>69</v>
      </c>
      <c r="D9" s="25"/>
      <c r="E9" s="345" t="s">
        <v>137</v>
      </c>
    </row>
    <row r="10" spans="1:5" s="5" customFormat="1" ht="30">
      <c r="A10" s="346"/>
      <c r="B10" s="346"/>
      <c r="C10" s="15" t="s">
        <v>138</v>
      </c>
      <c r="D10" s="15" t="s">
        <v>139</v>
      </c>
      <c r="E10" s="346"/>
    </row>
    <row r="11" spans="1:5" s="6" customFormat="1" ht="18.75">
      <c r="A11" s="26"/>
      <c r="B11" s="28" t="s">
        <v>175</v>
      </c>
      <c r="C11" s="58"/>
      <c r="D11" s="58"/>
      <c r="E11" s="53"/>
    </row>
    <row r="12" spans="1:5" s="6" customFormat="1" ht="20.25">
      <c r="A12" s="32" t="s">
        <v>132</v>
      </c>
      <c r="B12" s="30" t="s">
        <v>146</v>
      </c>
      <c r="C12" s="70"/>
      <c r="D12" s="70"/>
      <c r="E12" s="28"/>
    </row>
    <row r="13" spans="1:5" s="6" customFormat="1" ht="51">
      <c r="A13" s="26" t="s">
        <v>87</v>
      </c>
      <c r="B13" s="30" t="s">
        <v>232</v>
      </c>
      <c r="C13" s="58">
        <v>0</v>
      </c>
      <c r="D13" s="58">
        <v>0</v>
      </c>
      <c r="E13" s="53"/>
    </row>
    <row r="14" spans="1:5" s="6" customFormat="1" ht="38.25">
      <c r="A14" s="46" t="s">
        <v>88</v>
      </c>
      <c r="B14" s="30" t="s">
        <v>207</v>
      </c>
      <c r="C14" s="58">
        <v>0</v>
      </c>
      <c r="D14" s="58">
        <v>0</v>
      </c>
      <c r="E14" s="53"/>
    </row>
    <row r="15" spans="1:5" s="6" customFormat="1" ht="18.75">
      <c r="A15" s="32" t="s">
        <v>90</v>
      </c>
      <c r="B15" s="30" t="s">
        <v>149</v>
      </c>
      <c r="C15" s="70"/>
      <c r="D15" s="70"/>
      <c r="E15" s="28"/>
    </row>
    <row r="16" spans="1:5" s="6" customFormat="1" ht="54.75" customHeight="1">
      <c r="A16" s="58" t="s">
        <v>92</v>
      </c>
      <c r="B16" s="30" t="s">
        <v>217</v>
      </c>
      <c r="C16" s="58">
        <v>0</v>
      </c>
      <c r="D16" s="58">
        <v>0</v>
      </c>
      <c r="E16" s="53"/>
    </row>
    <row r="17" spans="1:5" s="6" customFormat="1" ht="38.25">
      <c r="A17" s="38" t="s">
        <v>112</v>
      </c>
      <c r="B17" s="30" t="s">
        <v>208</v>
      </c>
      <c r="C17" s="66" t="s">
        <v>142</v>
      </c>
      <c r="D17" s="65" t="s">
        <v>142</v>
      </c>
      <c r="E17" s="36" t="s">
        <v>64</v>
      </c>
    </row>
    <row r="18" spans="1:5" s="6" customFormat="1" ht="38.25">
      <c r="A18" s="38" t="s">
        <v>113</v>
      </c>
      <c r="B18" s="30" t="s">
        <v>209</v>
      </c>
      <c r="C18" s="66">
        <v>0</v>
      </c>
      <c r="D18" s="65">
        <v>0</v>
      </c>
      <c r="E18" s="36"/>
    </row>
    <row r="19" spans="1:5" s="6" customFormat="1" ht="38.25">
      <c r="A19" s="349" t="s">
        <v>98</v>
      </c>
      <c r="B19" s="30" t="s">
        <v>210</v>
      </c>
      <c r="C19" s="58">
        <v>0</v>
      </c>
      <c r="D19" s="58">
        <v>0</v>
      </c>
      <c r="E19" s="53"/>
    </row>
    <row r="20" spans="1:5" s="6" customFormat="1" ht="129.75" customHeight="1">
      <c r="A20" s="350"/>
      <c r="B20" s="30" t="s">
        <v>176</v>
      </c>
      <c r="C20" s="73">
        <v>0</v>
      </c>
      <c r="D20" s="73">
        <v>1</v>
      </c>
      <c r="E20" s="72" t="s">
        <v>216</v>
      </c>
    </row>
    <row r="21" spans="1:5" s="7" customFormat="1" ht="18.75">
      <c r="A21" s="20"/>
      <c r="B21" s="56"/>
      <c r="C21" s="21"/>
      <c r="D21" s="21"/>
      <c r="E21" s="21"/>
    </row>
    <row r="22" spans="1:5" s="7" customFormat="1" ht="15.75">
      <c r="A22" s="20"/>
      <c r="B22" s="50" t="s">
        <v>154</v>
      </c>
      <c r="C22" s="51"/>
      <c r="D22" s="51"/>
      <c r="E22" s="51"/>
    </row>
    <row r="23" spans="1:5" s="6" customFormat="1" ht="16.5" customHeight="1">
      <c r="A23" s="8"/>
      <c r="B23" s="9"/>
      <c r="C23" s="52" t="s">
        <v>62</v>
      </c>
      <c r="D23" s="10"/>
      <c r="E23" s="52" t="s">
        <v>61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25390625" defaultRowHeight="12.75"/>
  <cols>
    <col min="1" max="1" width="6.375" style="1" customWidth="1"/>
    <col min="2" max="2" width="63.625" style="1" customWidth="1"/>
    <col min="3" max="4" width="17.875" style="1" customWidth="1"/>
    <col min="5" max="5" width="21.625" style="1" customWidth="1"/>
    <col min="6" max="16384" width="23.25390625" style="1" customWidth="1"/>
  </cols>
  <sheetData>
    <row r="1" ht="20.25" customHeight="1">
      <c r="E1" s="27" t="s">
        <v>105</v>
      </c>
    </row>
    <row r="2" ht="20.25" customHeight="1">
      <c r="E2" s="27" t="s">
        <v>134</v>
      </c>
    </row>
    <row r="3" ht="20.25" customHeight="1">
      <c r="E3" s="27" t="s">
        <v>214</v>
      </c>
    </row>
    <row r="4" ht="20.25" customHeight="1">
      <c r="E4" s="27"/>
    </row>
    <row r="5" spans="1:5" ht="15" customHeight="1">
      <c r="A5" s="17" t="s">
        <v>135</v>
      </c>
      <c r="B5" s="17"/>
      <c r="C5" s="17"/>
      <c r="D5" s="17"/>
      <c r="E5" s="17"/>
    </row>
    <row r="6" spans="1:5" ht="14.25" customHeight="1">
      <c r="A6" s="17" t="s">
        <v>136</v>
      </c>
      <c r="B6" s="17"/>
      <c r="C6" s="17"/>
      <c r="D6" s="17"/>
      <c r="E6" s="17"/>
    </row>
    <row r="7" spans="1:5" ht="14.25" customHeight="1">
      <c r="A7" s="17"/>
      <c r="B7" s="17"/>
      <c r="C7" s="17"/>
      <c r="D7" s="17"/>
      <c r="E7" s="17"/>
    </row>
    <row r="8" ht="3.75" customHeight="1"/>
    <row r="9" spans="1:5" s="5" customFormat="1" ht="12.75">
      <c r="A9" s="345" t="s">
        <v>107</v>
      </c>
      <c r="B9" s="345" t="s">
        <v>66</v>
      </c>
      <c r="C9" s="25" t="s">
        <v>69</v>
      </c>
      <c r="D9" s="25"/>
      <c r="E9" s="345" t="s">
        <v>137</v>
      </c>
    </row>
    <row r="10" spans="1:5" s="5" customFormat="1" ht="30">
      <c r="A10" s="346"/>
      <c r="B10" s="346"/>
      <c r="C10" s="15" t="s">
        <v>138</v>
      </c>
      <c r="D10" s="15" t="s">
        <v>177</v>
      </c>
      <c r="E10" s="346"/>
    </row>
    <row r="11" spans="1:5" s="6" customFormat="1" ht="18.75">
      <c r="A11" s="26"/>
      <c r="B11" s="28" t="s">
        <v>178</v>
      </c>
      <c r="C11" s="26"/>
      <c r="D11" s="26"/>
      <c r="E11" s="53"/>
    </row>
    <row r="12" spans="1:5" s="6" customFormat="1" ht="20.25">
      <c r="A12" s="59" t="s">
        <v>132</v>
      </c>
      <c r="B12" s="31" t="s">
        <v>146</v>
      </c>
      <c r="C12" s="70"/>
      <c r="D12" s="70"/>
      <c r="E12" s="28"/>
    </row>
    <row r="13" spans="1:5" s="6" customFormat="1" ht="54" customHeight="1">
      <c r="A13" s="46" t="s">
        <v>108</v>
      </c>
      <c r="B13" s="60" t="s">
        <v>215</v>
      </c>
      <c r="C13" s="66" t="s">
        <v>142</v>
      </c>
      <c r="D13" s="65" t="s">
        <v>142</v>
      </c>
      <c r="E13" s="36" t="s">
        <v>64</v>
      </c>
    </row>
    <row r="14" spans="1:5" s="6" customFormat="1" ht="25.5">
      <c r="A14" s="47" t="s">
        <v>71</v>
      </c>
      <c r="B14" s="35" t="s">
        <v>126</v>
      </c>
      <c r="C14" s="71">
        <v>39</v>
      </c>
      <c r="D14" s="58">
        <v>28</v>
      </c>
      <c r="E14" s="53"/>
    </row>
    <row r="15" spans="1:5" s="6" customFormat="1" ht="38.25">
      <c r="A15" s="44" t="s">
        <v>84</v>
      </c>
      <c r="B15" s="45" t="s">
        <v>206</v>
      </c>
      <c r="C15" s="71">
        <v>345</v>
      </c>
      <c r="D15" s="58">
        <v>303</v>
      </c>
      <c r="E15" s="53"/>
    </row>
    <row r="16" spans="1:5" s="6" customFormat="1" ht="12.75">
      <c r="A16" s="44" t="s">
        <v>87</v>
      </c>
      <c r="B16" s="45" t="s">
        <v>179</v>
      </c>
      <c r="C16" s="58">
        <v>260</v>
      </c>
      <c r="D16" s="58">
        <v>122</v>
      </c>
      <c r="E16" s="53"/>
    </row>
    <row r="17" spans="1:5" s="6" customFormat="1" ht="18.75">
      <c r="A17" s="32" t="s">
        <v>90</v>
      </c>
      <c r="B17" s="30" t="s">
        <v>149</v>
      </c>
      <c r="C17" s="70"/>
      <c r="D17" s="70"/>
      <c r="E17" s="28"/>
    </row>
    <row r="18" spans="1:5" s="6" customFormat="1" ht="38.25">
      <c r="A18" s="26" t="s">
        <v>88</v>
      </c>
      <c r="B18" s="30" t="s">
        <v>122</v>
      </c>
      <c r="C18" s="58">
        <v>0</v>
      </c>
      <c r="D18" s="58">
        <v>0</v>
      </c>
      <c r="E18" s="53"/>
    </row>
    <row r="19" spans="1:5" s="6" customFormat="1" ht="18.75">
      <c r="A19" s="59" t="s">
        <v>181</v>
      </c>
      <c r="B19" s="31"/>
      <c r="C19" s="70"/>
      <c r="D19" s="70"/>
      <c r="E19" s="28"/>
    </row>
    <row r="20" spans="1:5" s="6" customFormat="1" ht="38.25">
      <c r="A20" s="26" t="s">
        <v>108</v>
      </c>
      <c r="B20" s="63" t="s">
        <v>182</v>
      </c>
      <c r="C20" s="71"/>
      <c r="D20" s="58"/>
      <c r="E20" s="36"/>
    </row>
    <row r="21" spans="1:5" s="6" customFormat="1" ht="51">
      <c r="A21" s="26" t="s">
        <v>109</v>
      </c>
      <c r="B21" s="30" t="s">
        <v>183</v>
      </c>
      <c r="C21" s="71"/>
      <c r="D21" s="58"/>
      <c r="E21" s="53"/>
    </row>
    <row r="22" spans="1:5" s="6" customFormat="1" ht="38.25">
      <c r="A22" s="26" t="s">
        <v>111</v>
      </c>
      <c r="B22" s="30" t="s">
        <v>184</v>
      </c>
      <c r="C22" s="71"/>
      <c r="D22" s="58"/>
      <c r="E22" s="53"/>
    </row>
    <row r="23" spans="1:5" s="6" customFormat="1" ht="12.75">
      <c r="A23" s="61"/>
      <c r="B23" s="9"/>
      <c r="C23" s="61"/>
      <c r="D23" s="61"/>
      <c r="E23" s="62"/>
    </row>
    <row r="24" spans="1:5" s="7" customFormat="1" ht="18.75">
      <c r="A24" s="20"/>
      <c r="B24" s="56"/>
      <c r="C24" s="21"/>
      <c r="D24" s="21"/>
      <c r="E24" s="21"/>
    </row>
    <row r="25" spans="1:5" s="7" customFormat="1" ht="15.75">
      <c r="A25" s="20"/>
      <c r="B25" s="50" t="s">
        <v>154</v>
      </c>
      <c r="C25" s="51"/>
      <c r="D25" s="51"/>
      <c r="E25" s="51"/>
    </row>
    <row r="26" spans="1:5" s="6" customFormat="1" ht="16.5" customHeight="1">
      <c r="A26" s="8"/>
      <c r="B26" s="9"/>
      <c r="C26" s="52" t="s">
        <v>62</v>
      </c>
      <c r="D26" s="10"/>
      <c r="E26" s="52" t="s">
        <v>61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25390625" defaultRowHeight="12.75"/>
  <cols>
    <col min="1" max="1" width="7.875" style="1" customWidth="1"/>
    <col min="2" max="2" width="63.625" style="1" customWidth="1"/>
    <col min="3" max="4" width="15.75390625" style="1" customWidth="1"/>
    <col min="5" max="5" width="24.25390625" style="1" customWidth="1"/>
    <col min="6" max="16384" width="23.25390625" style="1" customWidth="1"/>
  </cols>
  <sheetData>
    <row r="1" ht="20.25" customHeight="1">
      <c r="E1" s="27" t="s">
        <v>105</v>
      </c>
    </row>
    <row r="2" ht="20.25" customHeight="1">
      <c r="E2" s="27" t="s">
        <v>134</v>
      </c>
    </row>
    <row r="3" ht="20.25" customHeight="1">
      <c r="E3" s="27" t="s">
        <v>212</v>
      </c>
    </row>
    <row r="4" ht="20.25" customHeight="1">
      <c r="E4" s="27"/>
    </row>
    <row r="5" spans="1:5" ht="15.75">
      <c r="A5" s="17" t="s">
        <v>135</v>
      </c>
      <c r="B5" s="17"/>
      <c r="C5" s="17"/>
      <c r="D5" s="17"/>
      <c r="E5" s="17"/>
    </row>
    <row r="6" spans="1:5" ht="14.25" customHeight="1">
      <c r="A6" s="17" t="s">
        <v>136</v>
      </c>
      <c r="B6" s="17"/>
      <c r="C6" s="17"/>
      <c r="D6" s="17"/>
      <c r="E6" s="17"/>
    </row>
    <row r="7" spans="1:5" ht="14.25" customHeight="1">
      <c r="A7" s="17"/>
      <c r="B7" s="17"/>
      <c r="C7" s="17"/>
      <c r="D7" s="17"/>
      <c r="E7" s="17"/>
    </row>
    <row r="8" ht="3.75" customHeight="1"/>
    <row r="9" spans="1:5" s="5" customFormat="1" ht="12.75">
      <c r="A9" s="345" t="s">
        <v>107</v>
      </c>
      <c r="B9" s="345" t="s">
        <v>66</v>
      </c>
      <c r="C9" s="25" t="s">
        <v>69</v>
      </c>
      <c r="D9" s="25"/>
      <c r="E9" s="345" t="s">
        <v>137</v>
      </c>
    </row>
    <row r="10" spans="1:5" s="5" customFormat="1" ht="30">
      <c r="A10" s="346"/>
      <c r="B10" s="346"/>
      <c r="C10" s="15" t="s">
        <v>138</v>
      </c>
      <c r="D10" s="15" t="s">
        <v>139</v>
      </c>
      <c r="E10" s="346"/>
    </row>
    <row r="11" spans="1:5" s="6" customFormat="1" ht="18.75">
      <c r="A11" s="26"/>
      <c r="B11" s="57" t="s">
        <v>180</v>
      </c>
      <c r="C11" s="26"/>
      <c r="D11" s="26"/>
      <c r="E11" s="53"/>
    </row>
    <row r="12" spans="1:5" s="6" customFormat="1" ht="20.25">
      <c r="A12" s="32" t="s">
        <v>132</v>
      </c>
      <c r="B12" s="30" t="s">
        <v>146</v>
      </c>
      <c r="C12" s="28"/>
      <c r="D12" s="28"/>
      <c r="E12" s="28"/>
    </row>
    <row r="13" spans="1:5" s="6" customFormat="1" ht="38.25">
      <c r="A13" s="26" t="s">
        <v>82</v>
      </c>
      <c r="B13" s="30" t="s">
        <v>130</v>
      </c>
      <c r="C13" s="58">
        <v>0</v>
      </c>
      <c r="D13" s="58">
        <v>0</v>
      </c>
      <c r="E13" s="53"/>
    </row>
    <row r="14" spans="1:5" s="7" customFormat="1" ht="18.75">
      <c r="A14" s="20"/>
      <c r="B14" s="56"/>
      <c r="C14" s="21"/>
      <c r="D14" s="21"/>
      <c r="E14" s="21"/>
    </row>
    <row r="15" spans="1:5" s="7" customFormat="1" ht="15.75">
      <c r="A15" s="20"/>
      <c r="B15" s="50" t="s">
        <v>154</v>
      </c>
      <c r="C15" s="51"/>
      <c r="D15" s="51"/>
      <c r="E15" s="51"/>
    </row>
    <row r="16" spans="1:5" s="6" customFormat="1" ht="16.5" customHeight="1">
      <c r="A16" s="8"/>
      <c r="B16" s="9"/>
      <c r="C16" s="52" t="s">
        <v>62</v>
      </c>
      <c r="D16" s="10"/>
      <c r="E16" s="52" t="s">
        <v>61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1"/>
  <sheetViews>
    <sheetView view="pageBreakPreview" zoomScaleNormal="136" zoomScaleSheetLayoutView="100" zoomScalePageLayoutView="0" workbookViewId="0" topLeftCell="A1">
      <selection activeCell="A3" sqref="A3:B3"/>
    </sheetView>
  </sheetViews>
  <sheetFormatPr defaultColWidth="10.75390625" defaultRowHeight="12.75"/>
  <cols>
    <col min="1" max="1" width="104.375" style="204" customWidth="1"/>
    <col min="2" max="2" width="34.375" style="204" customWidth="1"/>
    <col min="3" max="16384" width="10.75390625" style="204" customWidth="1"/>
  </cols>
  <sheetData>
    <row r="1" spans="1:256" s="160" customFormat="1" ht="15.75">
      <c r="A1" s="272" t="s">
        <v>245</v>
      </c>
      <c r="B1" s="275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  <c r="FL1" s="204"/>
      <c r="FM1" s="204"/>
      <c r="FN1" s="204"/>
      <c r="FO1" s="204"/>
      <c r="FP1" s="204"/>
      <c r="FQ1" s="204"/>
      <c r="FR1" s="204"/>
      <c r="FS1" s="204"/>
      <c r="FT1" s="204"/>
      <c r="FU1" s="204"/>
      <c r="FV1" s="204"/>
      <c r="FW1" s="204"/>
      <c r="FX1" s="204"/>
      <c r="FY1" s="204"/>
      <c r="FZ1" s="204"/>
      <c r="GA1" s="204"/>
      <c r="GB1" s="204"/>
      <c r="GC1" s="204"/>
      <c r="GD1" s="204"/>
      <c r="GE1" s="204"/>
      <c r="GF1" s="204"/>
      <c r="GG1" s="204"/>
      <c r="GH1" s="204"/>
      <c r="GI1" s="204"/>
      <c r="GJ1" s="204"/>
      <c r="GK1" s="204"/>
      <c r="GL1" s="204"/>
      <c r="GM1" s="204"/>
      <c r="GN1" s="204"/>
      <c r="GO1" s="204"/>
      <c r="GP1" s="204"/>
      <c r="GQ1" s="204"/>
      <c r="GR1" s="204"/>
      <c r="GS1" s="204"/>
      <c r="GT1" s="204"/>
      <c r="GU1" s="204"/>
      <c r="GV1" s="204"/>
      <c r="GW1" s="204"/>
      <c r="GX1" s="204"/>
      <c r="GY1" s="204"/>
      <c r="GZ1" s="204"/>
      <c r="HA1" s="204"/>
      <c r="HB1" s="204"/>
      <c r="HC1" s="204"/>
      <c r="HD1" s="204"/>
      <c r="HE1" s="204"/>
      <c r="HF1" s="204"/>
      <c r="HG1" s="204"/>
      <c r="HH1" s="204"/>
      <c r="HI1" s="204"/>
      <c r="HJ1" s="204"/>
      <c r="HK1" s="204"/>
      <c r="HL1" s="204"/>
      <c r="HM1" s="204"/>
      <c r="HN1" s="204"/>
      <c r="HO1" s="204"/>
      <c r="HP1" s="204"/>
      <c r="HQ1" s="204"/>
      <c r="HR1" s="204"/>
      <c r="HS1" s="204"/>
      <c r="HT1" s="204"/>
      <c r="HU1" s="204"/>
      <c r="HV1" s="204"/>
      <c r="HW1" s="204"/>
      <c r="HX1" s="204"/>
      <c r="HY1" s="204"/>
      <c r="HZ1" s="204"/>
      <c r="IA1" s="204"/>
      <c r="IB1" s="204"/>
      <c r="IC1" s="204"/>
      <c r="ID1" s="204"/>
      <c r="IE1" s="204"/>
      <c r="IF1" s="204"/>
      <c r="IG1" s="204"/>
      <c r="IH1" s="204"/>
      <c r="II1" s="204"/>
      <c r="IJ1" s="204"/>
      <c r="IK1" s="204"/>
      <c r="IL1" s="204"/>
      <c r="IM1" s="204"/>
      <c r="IN1" s="204"/>
      <c r="IO1" s="204"/>
      <c r="IP1" s="204"/>
      <c r="IQ1" s="204"/>
      <c r="IR1" s="204"/>
      <c r="IS1" s="204"/>
      <c r="IT1" s="204"/>
      <c r="IU1" s="204"/>
      <c r="IV1" s="204"/>
    </row>
    <row r="2" spans="1:256" s="160" customFormat="1" ht="43.5" customHeight="1">
      <c r="A2" s="272" t="s">
        <v>566</v>
      </c>
      <c r="B2" s="272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  <c r="IV2" s="204"/>
    </row>
    <row r="3" spans="1:256" s="160" customFormat="1" ht="15.75">
      <c r="A3" s="273" t="s">
        <v>539</v>
      </c>
      <c r="B3" s="27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</row>
    <row r="4" spans="1:256" s="160" customFormat="1" ht="15.75">
      <c r="A4" s="274" t="s">
        <v>104</v>
      </c>
      <c r="B4" s="27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4"/>
    </row>
    <row r="5" spans="1:256" s="160" customFormat="1" ht="13.5" customHeight="1">
      <c r="A5" s="263" t="s">
        <v>372</v>
      </c>
      <c r="B5" s="263" t="s">
        <v>373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</row>
    <row r="6" spans="1:256" s="160" customFormat="1" ht="15.75">
      <c r="A6" s="264" t="s">
        <v>397</v>
      </c>
      <c r="B6" s="265">
        <f>'1.2'!B8</f>
        <v>193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</row>
    <row r="7" spans="1:256" s="160" customFormat="1" ht="15.75">
      <c r="A7" s="266" t="s">
        <v>374</v>
      </c>
      <c r="B7" s="267">
        <f>SUM('8,1'!I11:I11)*SUM('8,1'!O11:O11)/'1,3'!B6</f>
        <v>0.06217616580310881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</row>
    <row r="8" spans="1:256" s="160" customFormat="1" ht="15.75">
      <c r="A8" s="266" t="s">
        <v>375</v>
      </c>
      <c r="B8" s="268">
        <f>SUM('8,1'!O11:O11)/'1,3'!B6</f>
        <v>0.015544041450777202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</row>
    <row r="9" spans="1:256" s="160" customFormat="1" ht="15.75">
      <c r="A9" s="269"/>
      <c r="B9" s="270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</row>
    <row r="10" spans="1:256" s="153" customFormat="1" ht="30" customHeight="1">
      <c r="A10" s="204" t="s">
        <v>543</v>
      </c>
      <c r="B10" s="234" t="s">
        <v>544</v>
      </c>
      <c r="C10" s="205"/>
      <c r="D10" s="206"/>
      <c r="E10" s="84"/>
      <c r="F10" s="20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ht="18" customHeight="1">
      <c r="B11" s="234"/>
    </row>
    <row r="12" ht="15.75"/>
    <row r="13" ht="15.75"/>
    <row r="14" ht="15.75"/>
    <row r="15" ht="15.75"/>
    <row r="16" ht="15.75"/>
    <row r="17" ht="15.75"/>
  </sheetData>
  <sheetProtection/>
  <mergeCells count="4">
    <mergeCell ref="A2:B2"/>
    <mergeCell ref="A3:B3"/>
    <mergeCell ref="A4:B4"/>
    <mergeCell ref="A1:B1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12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1.00390625" style="84" customWidth="1"/>
    <col min="2" max="2" width="36.625" style="84" customWidth="1"/>
    <col min="3" max="16384" width="9.125" style="84" customWidth="1"/>
  </cols>
  <sheetData>
    <row r="1" ht="15.75">
      <c r="A1" s="250"/>
    </row>
    <row r="2" spans="1:2" ht="15.75">
      <c r="A2" s="271" t="s">
        <v>552</v>
      </c>
      <c r="B2" s="271"/>
    </row>
    <row r="3" spans="1:2" ht="15.75">
      <c r="A3" s="271"/>
      <c r="B3" s="271"/>
    </row>
    <row r="4" spans="1:2" ht="15.75">
      <c r="A4" s="248"/>
      <c r="B4" s="248"/>
    </row>
    <row r="5" spans="1:2" ht="15.75">
      <c r="A5" s="252" t="s">
        <v>514</v>
      </c>
      <c r="B5" s="248"/>
    </row>
    <row r="6" spans="1:2" ht="15.75">
      <c r="A6" s="248" t="s">
        <v>515</v>
      </c>
      <c r="B6" s="248"/>
    </row>
    <row r="7" spans="1:2" ht="15.75">
      <c r="A7" s="248"/>
      <c r="B7" s="248"/>
    </row>
    <row r="8" spans="1:2" ht="15.75">
      <c r="A8" s="261" t="s">
        <v>372</v>
      </c>
      <c r="B8" s="259" t="s">
        <v>553</v>
      </c>
    </row>
    <row r="9" spans="1:2" ht="31.5">
      <c r="A9" s="261" t="s">
        <v>554</v>
      </c>
      <c r="B9" s="262">
        <f>('8,1'!I11*'8,1'!X11)/1000</f>
        <v>1.12</v>
      </c>
    </row>
    <row r="11" ht="15.75"/>
    <row r="12" spans="1:2" ht="15.75">
      <c r="A12" s="84" t="s">
        <v>543</v>
      </c>
      <c r="B12" s="205" t="s">
        <v>544</v>
      </c>
    </row>
    <row r="13" ht="15.75"/>
    <row r="14" ht="15.75"/>
    <row r="15" ht="15.75"/>
    <row r="16" ht="15.75"/>
    <row r="17" ht="15.75"/>
    <row r="18" ht="15.75"/>
    <row r="19" ht="15.75"/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G24" sqref="G24"/>
    </sheetView>
  </sheetViews>
  <sheetFormatPr defaultColWidth="9.00390625" defaultRowHeight="12.75"/>
  <cols>
    <col min="1" max="1" width="19.75390625" style="0" customWidth="1"/>
    <col min="2" max="2" width="19.375" style="0" customWidth="1"/>
    <col min="3" max="3" width="13.625" style="232" customWidth="1"/>
    <col min="4" max="4" width="9.625" style="232" customWidth="1"/>
    <col min="7" max="7" width="11.75390625" style="0" customWidth="1"/>
  </cols>
  <sheetData>
    <row r="1" spans="1:8" ht="12.75">
      <c r="A1" s="276" t="s">
        <v>530</v>
      </c>
      <c r="B1" s="276"/>
      <c r="C1" s="276"/>
      <c r="D1" s="276"/>
      <c r="E1" s="276"/>
      <c r="F1" s="276"/>
      <c r="G1" s="276"/>
      <c r="H1" s="276"/>
    </row>
    <row r="2" spans="1:8" ht="12.75">
      <c r="A2" s="276" t="s">
        <v>519</v>
      </c>
      <c r="B2" s="276"/>
      <c r="C2" s="276"/>
      <c r="D2" s="276"/>
      <c r="E2" s="276"/>
      <c r="F2" s="276"/>
      <c r="G2" s="276"/>
      <c r="H2" s="276"/>
    </row>
    <row r="3" spans="1:8" ht="12.75">
      <c r="A3" s="276" t="s">
        <v>520</v>
      </c>
      <c r="B3" s="276"/>
      <c r="C3" s="276"/>
      <c r="D3" s="276"/>
      <c r="E3" s="276"/>
      <c r="F3" s="276"/>
      <c r="G3" s="276"/>
      <c r="H3" s="276"/>
    </row>
    <row r="4" spans="1:8" ht="12.75">
      <c r="A4" s="276" t="s">
        <v>521</v>
      </c>
      <c r="B4" s="276"/>
      <c r="C4" s="276"/>
      <c r="D4" s="276"/>
      <c r="E4" s="276"/>
      <c r="F4" s="276"/>
      <c r="G4" s="276"/>
      <c r="H4" s="276"/>
    </row>
    <row r="5" spans="1:8" ht="12.75">
      <c r="A5" s="276" t="s">
        <v>522</v>
      </c>
      <c r="B5" s="276"/>
      <c r="C5" s="276"/>
      <c r="D5" s="276"/>
      <c r="E5" s="276"/>
      <c r="F5" s="276"/>
      <c r="G5" s="276"/>
      <c r="H5" s="276"/>
    </row>
    <row r="6" spans="1:6" ht="12.75">
      <c r="A6" s="225" t="s">
        <v>523</v>
      </c>
      <c r="B6" s="224"/>
      <c r="C6" s="227"/>
      <c r="D6" s="227"/>
      <c r="E6" s="224"/>
      <c r="F6" s="224"/>
    </row>
    <row r="7" spans="1:6" ht="12.75">
      <c r="A7" s="224" t="s">
        <v>515</v>
      </c>
      <c r="B7" s="224"/>
      <c r="C7" s="227"/>
      <c r="D7" s="227"/>
      <c r="E7" s="224"/>
      <c r="F7" s="224"/>
    </row>
    <row r="8" spans="1:6" ht="12.75">
      <c r="A8" s="224"/>
      <c r="B8" s="224"/>
      <c r="C8" s="227"/>
      <c r="D8" s="227"/>
      <c r="E8" s="224"/>
      <c r="F8" s="224"/>
    </row>
    <row r="9" spans="1:8" ht="30" customHeight="1">
      <c r="A9" s="277" t="s">
        <v>423</v>
      </c>
      <c r="B9" s="278" t="s">
        <v>524</v>
      </c>
      <c r="C9" s="278" t="s">
        <v>525</v>
      </c>
      <c r="D9" s="278" t="s">
        <v>526</v>
      </c>
      <c r="E9" s="278"/>
      <c r="F9" s="278"/>
      <c r="G9" s="278"/>
      <c r="H9" s="278"/>
    </row>
    <row r="10" spans="1:8" ht="24" customHeight="1">
      <c r="A10" s="277"/>
      <c r="B10" s="278"/>
      <c r="C10" s="278"/>
      <c r="D10" s="223">
        <v>2019</v>
      </c>
      <c r="E10" s="202">
        <v>2020</v>
      </c>
      <c r="F10" s="202">
        <v>2021</v>
      </c>
      <c r="G10" s="202">
        <v>2022</v>
      </c>
      <c r="H10" s="202">
        <v>2023</v>
      </c>
    </row>
    <row r="11" spans="1:8" ht="76.5">
      <c r="A11" s="228" t="s">
        <v>527</v>
      </c>
      <c r="B11" s="229"/>
      <c r="C11" s="230"/>
      <c r="D11" s="223">
        <f>'1.2'!B10</f>
        <v>1.3333333333333333</v>
      </c>
      <c r="E11" s="202">
        <f>D11/1.01</f>
        <v>1.3201320132013201</v>
      </c>
      <c r="F11" s="202">
        <f>E11/1.01</f>
        <v>1.307061399209228</v>
      </c>
      <c r="G11" s="202">
        <f>F11/1.01</f>
        <v>1.2941201972368592</v>
      </c>
      <c r="H11" s="202">
        <f>G11/1.01</f>
        <v>1.2813071259770883</v>
      </c>
    </row>
    <row r="12" spans="1:8" ht="76.5">
      <c r="A12" s="226" t="s">
        <v>528</v>
      </c>
      <c r="B12" s="229"/>
      <c r="C12" s="230"/>
      <c r="D12" s="230">
        <v>1</v>
      </c>
      <c r="E12" s="229">
        <f>D12</f>
        <v>1</v>
      </c>
      <c r="F12" s="229">
        <f>E12</f>
        <v>1</v>
      </c>
      <c r="G12" s="229">
        <f>F12</f>
        <v>1</v>
      </c>
      <c r="H12" s="229">
        <f>G12</f>
        <v>1</v>
      </c>
    </row>
    <row r="13" spans="1:8" ht="89.25">
      <c r="A13" s="226" t="s">
        <v>529</v>
      </c>
      <c r="B13" s="229"/>
      <c r="C13" s="230"/>
      <c r="D13" s="230">
        <v>0.979</v>
      </c>
      <c r="E13" s="231">
        <f>D13/1.01</f>
        <v>0.9693069306930693</v>
      </c>
      <c r="F13" s="231">
        <f>E13/1.01</f>
        <v>0.9597098323693756</v>
      </c>
      <c r="G13" s="231">
        <f>F13/1.01</f>
        <v>0.9502077548211639</v>
      </c>
      <c r="H13" s="231">
        <f>G13/1.01</f>
        <v>0.9407997572486771</v>
      </c>
    </row>
    <row r="14" ht="12.75">
      <c r="A14" s="224"/>
    </row>
    <row r="16" spans="1:7" ht="25.5">
      <c r="A16" t="s">
        <v>543</v>
      </c>
      <c r="G16" s="232" t="s">
        <v>544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9">
    <mergeCell ref="A1:H1"/>
    <mergeCell ref="A2:H2"/>
    <mergeCell ref="A3:H3"/>
    <mergeCell ref="A4:H4"/>
    <mergeCell ref="A5:H5"/>
    <mergeCell ref="A9:A10"/>
    <mergeCell ref="B9:B10"/>
    <mergeCell ref="C9:C10"/>
    <mergeCell ref="D9:H9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22"/>
  <sheetViews>
    <sheetView view="pageBreakPreview" zoomScale="40" zoomScaleNormal="75" zoomScaleSheetLayoutView="40" zoomScalePageLayoutView="0" workbookViewId="0" topLeftCell="A2">
      <selection activeCell="A2" sqref="A2:F2"/>
    </sheetView>
  </sheetViews>
  <sheetFormatPr defaultColWidth="10.75390625" defaultRowHeight="12.75"/>
  <cols>
    <col min="1" max="1" width="45.25390625" style="3" customWidth="1"/>
    <col min="2" max="3" width="32.25390625" style="3" customWidth="1"/>
    <col min="4" max="8" width="11.125" style="3" customWidth="1"/>
    <col min="9" max="16384" width="10.75390625" style="3" customWidth="1"/>
  </cols>
  <sheetData>
    <row r="1" ht="8.25" customHeight="1" hidden="1"/>
    <row r="2" spans="1:8" s="160" customFormat="1" ht="69" customHeight="1">
      <c r="A2" s="295" t="s">
        <v>488</v>
      </c>
      <c r="B2" s="295"/>
      <c r="C2" s="295"/>
      <c r="D2" s="295"/>
      <c r="E2" s="295"/>
      <c r="F2" s="295"/>
      <c r="G2" s="162"/>
      <c r="H2" s="162"/>
    </row>
    <row r="3" spans="1:8" s="159" customFormat="1" ht="15">
      <c r="A3" s="282" t="s">
        <v>523</v>
      </c>
      <c r="B3" s="282"/>
      <c r="C3" s="282"/>
      <c r="D3" s="282"/>
      <c r="E3" s="282"/>
      <c r="F3" s="282"/>
      <c r="G3" s="163"/>
      <c r="H3" s="163"/>
    </row>
    <row r="4" spans="1:6" s="161" customFormat="1" ht="12.75" customHeight="1">
      <c r="A4" s="164" t="s">
        <v>104</v>
      </c>
      <c r="B4" s="165"/>
      <c r="C4" s="165"/>
      <c r="D4" s="165"/>
      <c r="E4" s="165"/>
      <c r="F4" s="165"/>
    </row>
    <row r="5" ht="15.75" thickBot="1"/>
    <row r="6" spans="1:8" ht="15.75">
      <c r="A6" s="279" t="s">
        <v>361</v>
      </c>
      <c r="B6" s="279" t="s">
        <v>233</v>
      </c>
      <c r="C6" s="291" t="s">
        <v>234</v>
      </c>
      <c r="D6" s="283" t="s">
        <v>69</v>
      </c>
      <c r="E6" s="283"/>
      <c r="F6" s="283"/>
      <c r="G6" s="284"/>
      <c r="H6" s="284"/>
    </row>
    <row r="7" spans="1:8" ht="16.5" thickBot="1">
      <c r="A7" s="281"/>
      <c r="B7" s="281"/>
      <c r="C7" s="292"/>
      <c r="D7" s="217" t="s">
        <v>483</v>
      </c>
      <c r="E7" s="217" t="s">
        <v>484</v>
      </c>
      <c r="F7" s="217" t="s">
        <v>485</v>
      </c>
      <c r="G7" s="218" t="s">
        <v>486</v>
      </c>
      <c r="H7" s="218" t="s">
        <v>487</v>
      </c>
    </row>
    <row r="8" spans="1:8" ht="63">
      <c r="A8" s="279" t="s">
        <v>381</v>
      </c>
      <c r="B8" s="166" t="s">
        <v>235</v>
      </c>
      <c r="C8" s="166" t="s">
        <v>238</v>
      </c>
      <c r="D8" s="285">
        <f>'1,3'!B7/1.01</f>
        <v>0.061560560201097826</v>
      </c>
      <c r="E8" s="285">
        <f>D8/1.01</f>
        <v>0.06095104970405725</v>
      </c>
      <c r="F8" s="285">
        <f>E8/1.01</f>
        <v>0.06034757396441312</v>
      </c>
      <c r="G8" s="285">
        <f>F8/1.01</f>
        <v>0.0597500732320922</v>
      </c>
      <c r="H8" s="285">
        <f>G8/1.01</f>
        <v>0.05915848834860614</v>
      </c>
    </row>
    <row r="9" spans="1:8" ht="78.75">
      <c r="A9" s="293"/>
      <c r="B9" s="167" t="s">
        <v>236</v>
      </c>
      <c r="C9" s="167" t="s">
        <v>239</v>
      </c>
      <c r="D9" s="286"/>
      <c r="E9" s="286"/>
      <c r="F9" s="286"/>
      <c r="G9" s="286"/>
      <c r="H9" s="286"/>
    </row>
    <row r="10" spans="1:8" ht="53.25" customHeight="1">
      <c r="A10" s="293"/>
      <c r="B10" s="169" t="s">
        <v>376</v>
      </c>
      <c r="C10" s="167" t="s">
        <v>244</v>
      </c>
      <c r="D10" s="286"/>
      <c r="E10" s="286"/>
      <c r="F10" s="286"/>
      <c r="G10" s="286"/>
      <c r="H10" s="286"/>
    </row>
    <row r="11" spans="1:8" ht="63.75" thickBot="1">
      <c r="A11" s="294"/>
      <c r="B11" s="170" t="s">
        <v>237</v>
      </c>
      <c r="C11" s="170" t="s">
        <v>241</v>
      </c>
      <c r="D11" s="296"/>
      <c r="E11" s="296"/>
      <c r="F11" s="296"/>
      <c r="G11" s="296"/>
      <c r="H11" s="296"/>
    </row>
    <row r="12" spans="1:8" ht="47.25">
      <c r="A12" s="279" t="s">
        <v>383</v>
      </c>
      <c r="B12" s="167" t="s">
        <v>377</v>
      </c>
      <c r="C12" s="167" t="s">
        <v>240</v>
      </c>
      <c r="D12" s="285">
        <f>'1,3'!B8/1.01</f>
        <v>0.015390140050274457</v>
      </c>
      <c r="E12" s="288">
        <f>D12/1.01</f>
        <v>0.015237762426014313</v>
      </c>
      <c r="F12" s="288">
        <f>E12/1.01</f>
        <v>0.01508689349110328</v>
      </c>
      <c r="G12" s="288">
        <f>F12/1.01</f>
        <v>0.01493751830802305</v>
      </c>
      <c r="H12" s="288">
        <f>G12/1.01</f>
        <v>0.014789622087151535</v>
      </c>
    </row>
    <row r="13" spans="1:8" ht="31.5">
      <c r="A13" s="293"/>
      <c r="B13" s="167" t="s">
        <v>378</v>
      </c>
      <c r="C13" s="167" t="s">
        <v>242</v>
      </c>
      <c r="D13" s="286"/>
      <c r="E13" s="289"/>
      <c r="F13" s="289"/>
      <c r="G13" s="289"/>
      <c r="H13" s="289"/>
    </row>
    <row r="14" spans="1:8" ht="47.25">
      <c r="A14" s="293"/>
      <c r="B14" s="167" t="s">
        <v>379</v>
      </c>
      <c r="C14" s="167" t="s">
        <v>243</v>
      </c>
      <c r="D14" s="286"/>
      <c r="E14" s="289"/>
      <c r="F14" s="289"/>
      <c r="G14" s="289"/>
      <c r="H14" s="289"/>
    </row>
    <row r="15" spans="1:8" ht="63.75" thickBot="1">
      <c r="A15" s="294"/>
      <c r="B15" s="169" t="s">
        <v>380</v>
      </c>
      <c r="C15" s="170" t="s">
        <v>382</v>
      </c>
      <c r="D15" s="287"/>
      <c r="E15" s="290"/>
      <c r="F15" s="290"/>
      <c r="G15" s="290"/>
      <c r="H15" s="290"/>
    </row>
    <row r="16" spans="1:8" ht="78.75">
      <c r="A16" s="279" t="s">
        <v>337</v>
      </c>
      <c r="B16" s="167" t="s">
        <v>246</v>
      </c>
      <c r="C16" s="171" t="s">
        <v>250</v>
      </c>
      <c r="D16" s="279">
        <v>1</v>
      </c>
      <c r="E16" s="279">
        <v>1</v>
      </c>
      <c r="F16" s="280">
        <v>1</v>
      </c>
      <c r="G16" s="279">
        <v>1</v>
      </c>
      <c r="H16" s="279">
        <v>1</v>
      </c>
    </row>
    <row r="17" spans="1:8" ht="47.25">
      <c r="A17" s="280"/>
      <c r="B17" s="167" t="s">
        <v>247</v>
      </c>
      <c r="C17" s="168" t="s">
        <v>251</v>
      </c>
      <c r="D17" s="280"/>
      <c r="E17" s="280"/>
      <c r="F17" s="280"/>
      <c r="G17" s="280"/>
      <c r="H17" s="280"/>
    </row>
    <row r="18" spans="1:8" ht="63">
      <c r="A18" s="280"/>
      <c r="B18" s="167" t="s">
        <v>248</v>
      </c>
      <c r="C18" s="168" t="s">
        <v>252</v>
      </c>
      <c r="D18" s="280"/>
      <c r="E18" s="280"/>
      <c r="F18" s="280"/>
      <c r="G18" s="280"/>
      <c r="H18" s="280"/>
    </row>
    <row r="19" spans="1:8" ht="48" thickBot="1">
      <c r="A19" s="281"/>
      <c r="B19" s="172" t="s">
        <v>249</v>
      </c>
      <c r="C19" s="173"/>
      <c r="D19" s="281"/>
      <c r="E19" s="281"/>
      <c r="F19" s="281"/>
      <c r="G19" s="281"/>
      <c r="H19" s="281"/>
    </row>
    <row r="20" spans="1:6" ht="15.75">
      <c r="A20" s="153"/>
      <c r="B20" s="158"/>
      <c r="C20" s="158"/>
      <c r="D20" s="158"/>
      <c r="E20" s="158"/>
      <c r="F20" s="158"/>
    </row>
    <row r="21" spans="1:3" ht="15">
      <c r="A21" s="235"/>
      <c r="B21" s="235"/>
      <c r="C21" s="235"/>
    </row>
    <row r="22" spans="1:3" ht="15">
      <c r="A22" s="235" t="s">
        <v>543</v>
      </c>
      <c r="B22" s="235"/>
      <c r="C22" s="236" t="s">
        <v>544</v>
      </c>
    </row>
    <row r="23" ht="15"/>
    <row r="24" ht="15"/>
    <row r="25" ht="15"/>
    <row r="26" ht="15"/>
    <row r="27" ht="15"/>
    <row r="28" ht="15"/>
    <row r="29" ht="15"/>
    <row r="30" ht="15"/>
  </sheetData>
  <sheetProtection/>
  <mergeCells count="24">
    <mergeCell ref="G12:G15"/>
    <mergeCell ref="H12:H15"/>
    <mergeCell ref="F16:F19"/>
    <mergeCell ref="D8:D11"/>
    <mergeCell ref="E8:E11"/>
    <mergeCell ref="F8:F11"/>
    <mergeCell ref="G8:G11"/>
    <mergeCell ref="H8:H11"/>
    <mergeCell ref="B6:B7"/>
    <mergeCell ref="C6:C7"/>
    <mergeCell ref="A12:A15"/>
    <mergeCell ref="A2:F2"/>
    <mergeCell ref="A8:A11"/>
    <mergeCell ref="F12:F15"/>
    <mergeCell ref="A16:A19"/>
    <mergeCell ref="D16:D19"/>
    <mergeCell ref="E16:E19"/>
    <mergeCell ref="A3:F3"/>
    <mergeCell ref="D6:H6"/>
    <mergeCell ref="A6:A7"/>
    <mergeCell ref="G16:G19"/>
    <mergeCell ref="H16:H19"/>
    <mergeCell ref="D12:D15"/>
    <mergeCell ref="E12:E1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54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I11"/>
  <sheetViews>
    <sheetView view="pageBreakPreview" zoomScaleSheetLayoutView="100" zoomScalePageLayoutView="0" workbookViewId="0" topLeftCell="A1">
      <selection activeCell="C2" sqref="C2:E2"/>
    </sheetView>
  </sheetViews>
  <sheetFormatPr defaultColWidth="9.00390625" defaultRowHeight="12.75"/>
  <cols>
    <col min="1" max="1" width="2.875" style="138" customWidth="1"/>
    <col min="2" max="2" width="6.125" style="138" customWidth="1"/>
    <col min="3" max="3" width="39.00390625" style="138" customWidth="1"/>
    <col min="4" max="4" width="16.75390625" style="138" customWidth="1"/>
    <col min="5" max="5" width="34.00390625" style="138" customWidth="1"/>
    <col min="6" max="16384" width="9.125" style="138" customWidth="1"/>
  </cols>
  <sheetData>
    <row r="2" spans="3:5" ht="31.5" customHeight="1">
      <c r="C2" s="297" t="s">
        <v>545</v>
      </c>
      <c r="D2" s="297"/>
      <c r="E2" s="297"/>
    </row>
    <row r="3" ht="16.5" thickBot="1">
      <c r="C3" s="139"/>
    </row>
    <row r="4" spans="2:5" ht="79.5" thickBot="1">
      <c r="B4" s="140" t="s">
        <v>107</v>
      </c>
      <c r="C4" s="141" t="s">
        <v>388</v>
      </c>
      <c r="D4" s="142" t="s">
        <v>389</v>
      </c>
      <c r="E4" s="143" t="s">
        <v>390</v>
      </c>
    </row>
    <row r="5" spans="2:5" ht="47.25">
      <c r="B5" s="144" t="s">
        <v>108</v>
      </c>
      <c r="C5" s="145" t="s">
        <v>391</v>
      </c>
      <c r="D5" s="146">
        <v>21.52</v>
      </c>
      <c r="E5" s="147" t="s">
        <v>396</v>
      </c>
    </row>
    <row r="6" spans="2:5" ht="81.75" customHeight="1">
      <c r="B6" s="144" t="s">
        <v>394</v>
      </c>
      <c r="C6" s="145" t="s">
        <v>392</v>
      </c>
      <c r="D6" s="148">
        <v>84.28</v>
      </c>
      <c r="E6" s="147" t="s">
        <v>396</v>
      </c>
    </row>
    <row r="7" spans="2:5" ht="63">
      <c r="B7" s="144">
        <v>2</v>
      </c>
      <c r="C7" s="149" t="s">
        <v>393</v>
      </c>
      <c r="D7" s="238">
        <f>D6*100/(D5+D6)</f>
        <v>79.65973534971644</v>
      </c>
      <c r="E7" s="147" t="s">
        <v>396</v>
      </c>
    </row>
    <row r="8" spans="2:5" ht="47.25">
      <c r="B8" s="144">
        <v>3</v>
      </c>
      <c r="C8" s="149" t="s">
        <v>395</v>
      </c>
      <c r="D8" s="148">
        <f>'1.1'!C20</f>
        <v>193</v>
      </c>
      <c r="E8" s="150" t="s">
        <v>546</v>
      </c>
    </row>
    <row r="10" spans="3:9" s="153" customFormat="1" ht="30" customHeight="1">
      <c r="C10" s="154" t="s">
        <v>543</v>
      </c>
      <c r="D10" s="154"/>
      <c r="E10" s="237" t="s">
        <v>544</v>
      </c>
      <c r="F10" s="155"/>
      <c r="G10" s="156"/>
      <c r="I10" s="157"/>
    </row>
    <row r="11" ht="15.75">
      <c r="E11" s="237"/>
    </row>
    <row r="12" ht="12.75"/>
    <row r="13" ht="12.75"/>
    <row r="14" ht="12.75"/>
    <row r="15" ht="12.75"/>
    <row r="16" ht="12.75"/>
    <row r="17" ht="12.75"/>
    <row r="18" ht="12.75"/>
    <row r="19" ht="12.75"/>
  </sheetData>
  <sheetProtection/>
  <mergeCells count="1">
    <mergeCell ref="C2:E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G141"/>
  <sheetViews>
    <sheetView view="pageBreakPreview" zoomScale="55" zoomScaleSheetLayoutView="55" zoomScalePageLayoutView="0" workbookViewId="0" topLeftCell="A1">
      <selection activeCell="B4" sqref="B4"/>
    </sheetView>
  </sheetViews>
  <sheetFormatPr defaultColWidth="10.75390625" defaultRowHeight="12.75" outlineLevelCol="1"/>
  <cols>
    <col min="1" max="1" width="4.625" style="1" customWidth="1"/>
    <col min="2" max="2" width="53.125" style="1" customWidth="1"/>
    <col min="3" max="3" width="25.75390625" style="1" customWidth="1"/>
    <col min="4" max="4" width="23.375" style="1" customWidth="1" outlineLevel="1"/>
    <col min="5" max="5" width="14.75390625" style="1" customWidth="1" outlineLevel="1"/>
    <col min="6" max="6" width="16.00390625" style="1" customWidth="1" outlineLevel="1"/>
    <col min="7" max="7" width="16.375" style="1" customWidth="1" outlineLevel="1"/>
    <col min="8" max="16384" width="10.75390625" style="1" customWidth="1"/>
  </cols>
  <sheetData>
    <row r="1" ht="8.25" customHeight="1"/>
    <row r="2" spans="1:7" ht="15.75">
      <c r="A2" s="17" t="s">
        <v>103</v>
      </c>
      <c r="B2" s="17"/>
      <c r="C2" s="17"/>
      <c r="D2" s="17"/>
      <c r="E2" s="17"/>
      <c r="F2" s="17"/>
      <c r="G2" s="17"/>
    </row>
    <row r="3" spans="2:7" s="3" customFormat="1" ht="16.5" customHeight="1">
      <c r="B3" s="298" t="s">
        <v>565</v>
      </c>
      <c r="C3" s="298"/>
      <c r="D3" s="298"/>
      <c r="E3" s="298"/>
      <c r="F3" s="298"/>
      <c r="G3" s="298"/>
    </row>
    <row r="4" spans="2:7" s="4" customFormat="1" ht="13.5" customHeight="1">
      <c r="B4" s="16" t="s">
        <v>68</v>
      </c>
      <c r="C4" s="16"/>
      <c r="D4" s="16"/>
      <c r="E4" s="16"/>
      <c r="F4" s="16"/>
      <c r="G4" s="16"/>
    </row>
    <row r="5" ht="16.5" customHeight="1"/>
    <row r="6" ht="15.75" thickBot="1"/>
    <row r="7" spans="2:7" ht="15">
      <c r="B7" s="100" t="s">
        <v>338</v>
      </c>
      <c r="C7" s="302" t="s">
        <v>254</v>
      </c>
      <c r="D7" s="303"/>
      <c r="E7" s="91" t="s">
        <v>255</v>
      </c>
      <c r="F7" s="299" t="s">
        <v>186</v>
      </c>
      <c r="G7" s="91" t="s">
        <v>256</v>
      </c>
    </row>
    <row r="8" spans="2:7" ht="15.75" thickBot="1">
      <c r="B8" s="101" t="s">
        <v>339</v>
      </c>
      <c r="C8" s="304"/>
      <c r="D8" s="305"/>
      <c r="E8" s="103">
        <v>1</v>
      </c>
      <c r="F8" s="300"/>
      <c r="G8" s="92" t="s">
        <v>257</v>
      </c>
    </row>
    <row r="9" spans="2:7" ht="15">
      <c r="B9" s="101" t="s">
        <v>253</v>
      </c>
      <c r="C9" s="92" t="s">
        <v>258</v>
      </c>
      <c r="D9" s="91" t="s">
        <v>261</v>
      </c>
      <c r="E9" s="94"/>
      <c r="F9" s="300"/>
      <c r="G9" s="94"/>
    </row>
    <row r="10" spans="2:7" ht="15">
      <c r="B10" s="102"/>
      <c r="C10" s="92" t="s">
        <v>259</v>
      </c>
      <c r="D10" s="92" t="s">
        <v>262</v>
      </c>
      <c r="E10" s="94"/>
      <c r="F10" s="300"/>
      <c r="G10" s="94"/>
    </row>
    <row r="11" spans="2:7" ht="15.75" thickBot="1">
      <c r="B11" s="99"/>
      <c r="C11" s="95" t="s">
        <v>260</v>
      </c>
      <c r="D11" s="95" t="s">
        <v>263</v>
      </c>
      <c r="E11" s="93"/>
      <c r="F11" s="301"/>
      <c r="G11" s="93"/>
    </row>
    <row r="12" spans="2:7" ht="15.75" thickBot="1">
      <c r="B12" s="96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</row>
    <row r="13" spans="2:7" ht="15">
      <c r="B13" s="299" t="s">
        <v>264</v>
      </c>
      <c r="C13" s="92" t="s">
        <v>265</v>
      </c>
      <c r="D13" s="92" t="s">
        <v>265</v>
      </c>
      <c r="E13" s="92" t="s">
        <v>64</v>
      </c>
      <c r="F13" s="92" t="s">
        <v>64</v>
      </c>
      <c r="G13" s="306">
        <v>2</v>
      </c>
    </row>
    <row r="14" spans="2:7" ht="15">
      <c r="B14" s="300"/>
      <c r="C14" s="94"/>
      <c r="D14" s="94"/>
      <c r="E14" s="94"/>
      <c r="F14" s="94"/>
      <c r="G14" s="307"/>
    </row>
    <row r="15" spans="2:7" ht="15">
      <c r="B15" s="300"/>
      <c r="C15" s="94"/>
      <c r="D15" s="94"/>
      <c r="E15" s="94"/>
      <c r="F15" s="94"/>
      <c r="G15" s="307"/>
    </row>
    <row r="16" spans="2:7" ht="15">
      <c r="B16" s="300"/>
      <c r="C16" s="94"/>
      <c r="D16" s="94"/>
      <c r="E16" s="94"/>
      <c r="F16" s="94"/>
      <c r="G16" s="307"/>
    </row>
    <row r="17" spans="2:7" ht="15">
      <c r="B17" s="300"/>
      <c r="C17" s="94"/>
      <c r="D17" s="94"/>
      <c r="E17" s="94"/>
      <c r="F17" s="94"/>
      <c r="G17" s="307"/>
    </row>
    <row r="18" spans="2:7" ht="15.75" thickBot="1">
      <c r="B18" s="301"/>
      <c r="C18" s="95" t="s">
        <v>245</v>
      </c>
      <c r="D18" s="95" t="s">
        <v>245</v>
      </c>
      <c r="E18" s="95" t="s">
        <v>245</v>
      </c>
      <c r="F18" s="95" t="s">
        <v>245</v>
      </c>
      <c r="G18" s="308"/>
    </row>
    <row r="19" spans="2:7" ht="15.75" thickBot="1">
      <c r="B19" s="96" t="s">
        <v>268</v>
      </c>
      <c r="C19" s="95"/>
      <c r="D19" s="95"/>
      <c r="E19" s="95"/>
      <c r="F19" s="95"/>
      <c r="G19" s="118"/>
    </row>
    <row r="20" spans="2:7" ht="15">
      <c r="B20" s="299" t="s">
        <v>269</v>
      </c>
      <c r="C20" s="299">
        <v>1</v>
      </c>
      <c r="D20" s="299">
        <v>1</v>
      </c>
      <c r="E20" s="299">
        <v>100</v>
      </c>
      <c r="F20" s="92" t="s">
        <v>100</v>
      </c>
      <c r="G20" s="306">
        <v>2</v>
      </c>
    </row>
    <row r="21" spans="2:7" ht="15">
      <c r="B21" s="300"/>
      <c r="C21" s="300"/>
      <c r="D21" s="300"/>
      <c r="E21" s="300"/>
      <c r="F21" s="94"/>
      <c r="G21" s="307"/>
    </row>
    <row r="22" spans="2:7" ht="15">
      <c r="B22" s="300"/>
      <c r="C22" s="300"/>
      <c r="D22" s="300"/>
      <c r="E22" s="300"/>
      <c r="F22" s="94"/>
      <c r="G22" s="307"/>
    </row>
    <row r="23" spans="2:7" ht="15">
      <c r="B23" s="300"/>
      <c r="C23" s="300"/>
      <c r="D23" s="300"/>
      <c r="E23" s="300"/>
      <c r="F23" s="94"/>
      <c r="G23" s="307"/>
    </row>
    <row r="24" spans="2:7" ht="15">
      <c r="B24" s="300"/>
      <c r="C24" s="300"/>
      <c r="D24" s="300"/>
      <c r="E24" s="300"/>
      <c r="F24" s="94"/>
      <c r="G24" s="307"/>
    </row>
    <row r="25" spans="2:7" ht="15">
      <c r="B25" s="300"/>
      <c r="C25" s="300"/>
      <c r="D25" s="300"/>
      <c r="E25" s="300"/>
      <c r="F25" s="94"/>
      <c r="G25" s="307"/>
    </row>
    <row r="26" spans="2:7" ht="15.75" thickBot="1">
      <c r="B26" s="301"/>
      <c r="C26" s="301"/>
      <c r="D26" s="301"/>
      <c r="E26" s="301"/>
      <c r="F26" s="95" t="s">
        <v>245</v>
      </c>
      <c r="G26" s="308"/>
    </row>
    <row r="27" spans="2:7" ht="25.5">
      <c r="B27" s="98" t="s">
        <v>271</v>
      </c>
      <c r="C27" s="299">
        <v>14</v>
      </c>
      <c r="D27" s="299">
        <v>14</v>
      </c>
      <c r="E27" s="299">
        <v>100</v>
      </c>
      <c r="F27" s="92" t="s">
        <v>100</v>
      </c>
      <c r="G27" s="306">
        <v>2</v>
      </c>
    </row>
    <row r="28" spans="2:7" ht="25.5">
      <c r="B28" s="98" t="s">
        <v>272</v>
      </c>
      <c r="C28" s="300"/>
      <c r="D28" s="300"/>
      <c r="E28" s="300"/>
      <c r="F28" s="94"/>
      <c r="G28" s="307"/>
    </row>
    <row r="29" spans="2:7" ht="15">
      <c r="B29" s="102"/>
      <c r="C29" s="300"/>
      <c r="D29" s="300"/>
      <c r="E29" s="300"/>
      <c r="F29" s="94"/>
      <c r="G29" s="307"/>
    </row>
    <row r="30" spans="2:7" ht="15">
      <c r="B30" s="102"/>
      <c r="C30" s="300"/>
      <c r="D30" s="300"/>
      <c r="E30" s="300"/>
      <c r="F30" s="94"/>
      <c r="G30" s="307"/>
    </row>
    <row r="31" spans="2:7" ht="15">
      <c r="B31" s="102"/>
      <c r="C31" s="300"/>
      <c r="D31" s="300"/>
      <c r="E31" s="300"/>
      <c r="F31" s="94"/>
      <c r="G31" s="307"/>
    </row>
    <row r="32" spans="2:7" ht="15">
      <c r="B32" s="102"/>
      <c r="C32" s="300"/>
      <c r="D32" s="300"/>
      <c r="E32" s="300"/>
      <c r="F32" s="94"/>
      <c r="G32" s="307"/>
    </row>
    <row r="33" spans="2:7" ht="15">
      <c r="B33" s="102"/>
      <c r="C33" s="300"/>
      <c r="D33" s="300"/>
      <c r="E33" s="300"/>
      <c r="F33" s="94"/>
      <c r="G33" s="307"/>
    </row>
    <row r="34" spans="2:7" ht="15">
      <c r="B34" s="102"/>
      <c r="C34" s="300"/>
      <c r="D34" s="300"/>
      <c r="E34" s="300"/>
      <c r="F34" s="94"/>
      <c r="G34" s="307"/>
    </row>
    <row r="35" spans="2:7" ht="15.75" thickBot="1">
      <c r="B35" s="99"/>
      <c r="C35" s="301"/>
      <c r="D35" s="301"/>
      <c r="E35" s="301"/>
      <c r="F35" s="95" t="s">
        <v>245</v>
      </c>
      <c r="G35" s="308"/>
    </row>
    <row r="36" spans="2:7" ht="15.75" thickBot="1">
      <c r="B36" s="96" t="s">
        <v>273</v>
      </c>
      <c r="C36" s="95"/>
      <c r="D36" s="95"/>
      <c r="E36" s="95"/>
      <c r="F36" s="95"/>
      <c r="G36" s="118"/>
    </row>
    <row r="37" spans="2:7" ht="15">
      <c r="B37" s="299" t="s">
        <v>274</v>
      </c>
      <c r="C37" s="299">
        <v>3</v>
      </c>
      <c r="D37" s="299">
        <v>3</v>
      </c>
      <c r="E37" s="299">
        <v>100</v>
      </c>
      <c r="F37" s="92" t="s">
        <v>64</v>
      </c>
      <c r="G37" s="119">
        <v>2</v>
      </c>
    </row>
    <row r="38" spans="2:7" ht="15">
      <c r="B38" s="300"/>
      <c r="C38" s="300"/>
      <c r="D38" s="300"/>
      <c r="E38" s="300"/>
      <c r="F38" s="94"/>
      <c r="G38" s="120"/>
    </row>
    <row r="39" spans="2:7" ht="15">
      <c r="B39" s="300"/>
      <c r="C39" s="300"/>
      <c r="D39" s="300"/>
      <c r="E39" s="300"/>
      <c r="F39" s="94"/>
      <c r="G39" s="120"/>
    </row>
    <row r="40" spans="2:7" ht="15.75" thickBot="1">
      <c r="B40" s="301"/>
      <c r="C40" s="301"/>
      <c r="D40" s="301"/>
      <c r="E40" s="301"/>
      <c r="F40" s="95" t="s">
        <v>267</v>
      </c>
      <c r="G40" s="118" t="s">
        <v>275</v>
      </c>
    </row>
    <row r="41" spans="2:7" ht="25.5">
      <c r="B41" s="98" t="s">
        <v>276</v>
      </c>
      <c r="C41" s="299">
        <v>1</v>
      </c>
      <c r="D41" s="299">
        <v>1</v>
      </c>
      <c r="E41" s="299">
        <v>100</v>
      </c>
      <c r="F41" s="94"/>
      <c r="G41" s="120">
        <v>2</v>
      </c>
    </row>
    <row r="42" spans="2:7" ht="15">
      <c r="B42" s="98" t="s">
        <v>277</v>
      </c>
      <c r="C42" s="300"/>
      <c r="D42" s="300"/>
      <c r="E42" s="300"/>
      <c r="F42" s="92" t="s">
        <v>64</v>
      </c>
      <c r="G42" s="119" t="s">
        <v>245</v>
      </c>
    </row>
    <row r="43" spans="2:7" ht="15">
      <c r="B43" s="98" t="s">
        <v>278</v>
      </c>
      <c r="C43" s="300"/>
      <c r="D43" s="300"/>
      <c r="E43" s="300"/>
      <c r="F43" s="94"/>
      <c r="G43" s="120"/>
    </row>
    <row r="44" spans="2:7" ht="15">
      <c r="B44" s="98" t="s">
        <v>279</v>
      </c>
      <c r="C44" s="300"/>
      <c r="D44" s="300"/>
      <c r="E44" s="300"/>
      <c r="F44" s="94"/>
      <c r="G44" s="120"/>
    </row>
    <row r="45" spans="2:7" ht="15">
      <c r="B45" s="102"/>
      <c r="C45" s="300"/>
      <c r="D45" s="300"/>
      <c r="E45" s="300"/>
      <c r="F45" s="94"/>
      <c r="G45" s="120"/>
    </row>
    <row r="46" spans="2:7" ht="15">
      <c r="B46" s="102"/>
      <c r="C46" s="300"/>
      <c r="D46" s="300"/>
      <c r="E46" s="300"/>
      <c r="F46" s="94"/>
      <c r="G46" s="120"/>
    </row>
    <row r="47" spans="2:7" ht="15.75" thickBot="1">
      <c r="B47" s="99"/>
      <c r="C47" s="301"/>
      <c r="D47" s="301"/>
      <c r="E47" s="301"/>
      <c r="F47" s="95" t="s">
        <v>267</v>
      </c>
      <c r="G47" s="118" t="s">
        <v>275</v>
      </c>
    </row>
    <row r="48" spans="2:7" ht="15">
      <c r="B48" s="299" t="s">
        <v>280</v>
      </c>
      <c r="C48" s="299">
        <v>4</v>
      </c>
      <c r="D48" s="299">
        <v>4</v>
      </c>
      <c r="E48" s="299">
        <v>100</v>
      </c>
      <c r="F48" s="94"/>
      <c r="G48" s="119">
        <v>2</v>
      </c>
    </row>
    <row r="49" spans="2:7" ht="15">
      <c r="B49" s="300"/>
      <c r="C49" s="300"/>
      <c r="D49" s="300"/>
      <c r="E49" s="300"/>
      <c r="F49" s="92" t="s">
        <v>64</v>
      </c>
      <c r="G49" s="120"/>
    </row>
    <row r="50" spans="2:7" ht="15">
      <c r="B50" s="300"/>
      <c r="C50" s="300"/>
      <c r="D50" s="300"/>
      <c r="E50" s="300"/>
      <c r="F50" s="94"/>
      <c r="G50" s="120"/>
    </row>
    <row r="51" spans="2:7" ht="15.75" thickBot="1">
      <c r="B51" s="301"/>
      <c r="C51" s="301"/>
      <c r="D51" s="301"/>
      <c r="E51" s="301"/>
      <c r="F51" s="95" t="s">
        <v>267</v>
      </c>
      <c r="G51" s="118" t="s">
        <v>275</v>
      </c>
    </row>
    <row r="52" spans="2:7" ht="25.5">
      <c r="B52" s="98" t="s">
        <v>281</v>
      </c>
      <c r="C52" s="299">
        <v>6</v>
      </c>
      <c r="D52" s="299">
        <v>6</v>
      </c>
      <c r="E52" s="299">
        <v>100</v>
      </c>
      <c r="F52" s="94"/>
      <c r="G52" s="120">
        <v>2</v>
      </c>
    </row>
    <row r="53" spans="2:7" ht="15">
      <c r="B53" s="98" t="s">
        <v>282</v>
      </c>
      <c r="C53" s="300"/>
      <c r="D53" s="300"/>
      <c r="E53" s="300"/>
      <c r="F53" s="92" t="s">
        <v>64</v>
      </c>
      <c r="G53" s="119" t="s">
        <v>245</v>
      </c>
    </row>
    <row r="54" spans="2:7" ht="15">
      <c r="B54" s="98" t="s">
        <v>283</v>
      </c>
      <c r="C54" s="300"/>
      <c r="D54" s="300"/>
      <c r="E54" s="300"/>
      <c r="F54" s="94"/>
      <c r="G54" s="120"/>
    </row>
    <row r="55" spans="2:7" ht="15">
      <c r="B55" s="102"/>
      <c r="C55" s="300"/>
      <c r="D55" s="300"/>
      <c r="E55" s="300"/>
      <c r="F55" s="94"/>
      <c r="G55" s="120"/>
    </row>
    <row r="56" spans="2:7" ht="15">
      <c r="B56" s="102"/>
      <c r="C56" s="300"/>
      <c r="D56" s="300"/>
      <c r="E56" s="300"/>
      <c r="F56" s="94"/>
      <c r="G56" s="120"/>
    </row>
    <row r="57" spans="2:7" ht="15.75" thickBot="1">
      <c r="B57" s="99"/>
      <c r="C57" s="301"/>
      <c r="D57" s="301"/>
      <c r="E57" s="301"/>
      <c r="F57" s="95" t="s">
        <v>267</v>
      </c>
      <c r="G57" s="118" t="s">
        <v>275</v>
      </c>
    </row>
    <row r="58" spans="2:7" ht="25.5">
      <c r="B58" s="98" t="s">
        <v>284</v>
      </c>
      <c r="C58" s="94"/>
      <c r="D58" s="94"/>
      <c r="E58" s="92"/>
      <c r="F58" s="94"/>
      <c r="G58" s="306">
        <v>2</v>
      </c>
    </row>
    <row r="59" spans="2:7" ht="15">
      <c r="B59" s="98" t="s">
        <v>285</v>
      </c>
      <c r="C59" s="92" t="s">
        <v>265</v>
      </c>
      <c r="D59" s="92" t="s">
        <v>265</v>
      </c>
      <c r="E59" s="92" t="s">
        <v>265</v>
      </c>
      <c r="F59" s="92" t="s">
        <v>64</v>
      </c>
      <c r="G59" s="307"/>
    </row>
    <row r="60" spans="2:7" ht="15">
      <c r="B60" s="98" t="s">
        <v>286</v>
      </c>
      <c r="C60" s="92" t="s">
        <v>245</v>
      </c>
      <c r="D60" s="94"/>
      <c r="E60" s="94"/>
      <c r="F60" s="94"/>
      <c r="G60" s="307"/>
    </row>
    <row r="61" spans="2:7" ht="15">
      <c r="B61" s="102"/>
      <c r="C61" s="94"/>
      <c r="D61" s="94"/>
      <c r="E61" s="94"/>
      <c r="F61" s="94"/>
      <c r="G61" s="307"/>
    </row>
    <row r="62" spans="2:7" ht="15">
      <c r="B62" s="102"/>
      <c r="C62" s="94"/>
      <c r="D62" s="94"/>
      <c r="E62" s="94"/>
      <c r="F62" s="94"/>
      <c r="G62" s="307"/>
    </row>
    <row r="63" spans="2:7" ht="15">
      <c r="B63" s="102"/>
      <c r="C63" s="92"/>
      <c r="D63" s="92"/>
      <c r="E63" s="94"/>
      <c r="F63" s="92"/>
      <c r="G63" s="307"/>
    </row>
    <row r="64" spans="2:7" ht="15.75" thickBot="1">
      <c r="B64" s="99"/>
      <c r="C64" s="93"/>
      <c r="D64" s="93"/>
      <c r="E64" s="95"/>
      <c r="F64" s="93"/>
      <c r="G64" s="308"/>
    </row>
    <row r="65" spans="2:7" ht="15.75" thickBot="1">
      <c r="B65" s="96" t="s">
        <v>287</v>
      </c>
      <c r="C65" s="95"/>
      <c r="D65" s="95"/>
      <c r="E65" s="95"/>
      <c r="F65" s="95"/>
      <c r="G65" s="118"/>
    </row>
    <row r="66" spans="2:7" ht="15">
      <c r="B66" s="299" t="s">
        <v>288</v>
      </c>
      <c r="C66" s="299">
        <v>1</v>
      </c>
      <c r="D66" s="299">
        <v>1</v>
      </c>
      <c r="E66" s="299">
        <v>100</v>
      </c>
      <c r="F66" s="92" t="s">
        <v>100</v>
      </c>
      <c r="G66" s="306">
        <v>2</v>
      </c>
    </row>
    <row r="67" spans="2:7" ht="15">
      <c r="B67" s="300"/>
      <c r="C67" s="300"/>
      <c r="D67" s="300"/>
      <c r="E67" s="300"/>
      <c r="F67" s="94"/>
      <c r="G67" s="307"/>
    </row>
    <row r="68" spans="2:7" ht="15">
      <c r="B68" s="300"/>
      <c r="C68" s="300"/>
      <c r="D68" s="300"/>
      <c r="E68" s="300"/>
      <c r="F68" s="94"/>
      <c r="G68" s="307"/>
    </row>
    <row r="69" spans="2:7" ht="15">
      <c r="B69" s="300"/>
      <c r="C69" s="300"/>
      <c r="D69" s="300"/>
      <c r="E69" s="300"/>
      <c r="F69" s="94"/>
      <c r="G69" s="307"/>
    </row>
    <row r="70" spans="2:7" ht="15.75" thickBot="1">
      <c r="B70" s="301"/>
      <c r="C70" s="301"/>
      <c r="D70" s="301"/>
      <c r="E70" s="301"/>
      <c r="F70" s="95" t="s">
        <v>245</v>
      </c>
      <c r="G70" s="308"/>
    </row>
    <row r="71" spans="2:7" ht="25.5">
      <c r="B71" s="98" t="s">
        <v>289</v>
      </c>
      <c r="C71" s="299">
        <v>1</v>
      </c>
      <c r="D71" s="299">
        <v>1</v>
      </c>
      <c r="E71" s="299">
        <v>100</v>
      </c>
      <c r="F71" s="94"/>
      <c r="G71" s="306">
        <v>2</v>
      </c>
    </row>
    <row r="72" spans="2:7" ht="15">
      <c r="B72" s="98" t="s">
        <v>290</v>
      </c>
      <c r="C72" s="300"/>
      <c r="D72" s="300"/>
      <c r="E72" s="300"/>
      <c r="F72" s="92" t="s">
        <v>100</v>
      </c>
      <c r="G72" s="307"/>
    </row>
    <row r="73" spans="2:7" ht="15">
      <c r="B73" s="98" t="s">
        <v>278</v>
      </c>
      <c r="C73" s="300"/>
      <c r="D73" s="300"/>
      <c r="E73" s="300"/>
      <c r="F73" s="94"/>
      <c r="G73" s="307"/>
    </row>
    <row r="74" spans="2:7" ht="15">
      <c r="B74" s="98" t="s">
        <v>291</v>
      </c>
      <c r="C74" s="300"/>
      <c r="D74" s="300"/>
      <c r="E74" s="300"/>
      <c r="F74" s="94"/>
      <c r="G74" s="307"/>
    </row>
    <row r="75" spans="2:7" ht="15">
      <c r="B75" s="102"/>
      <c r="C75" s="300"/>
      <c r="D75" s="300"/>
      <c r="E75" s="300"/>
      <c r="F75" s="94"/>
      <c r="G75" s="307"/>
    </row>
    <row r="76" spans="2:7" ht="15">
      <c r="B76" s="102"/>
      <c r="C76" s="300"/>
      <c r="D76" s="300"/>
      <c r="E76" s="300"/>
      <c r="F76" s="94"/>
      <c r="G76" s="307"/>
    </row>
    <row r="77" spans="2:7" ht="15">
      <c r="B77" s="102"/>
      <c r="C77" s="300"/>
      <c r="D77" s="300"/>
      <c r="E77" s="300"/>
      <c r="F77" s="94"/>
      <c r="G77" s="307"/>
    </row>
    <row r="78" spans="2:7" ht="15.75" thickBot="1">
      <c r="B78" s="99"/>
      <c r="C78" s="301"/>
      <c r="D78" s="301"/>
      <c r="E78" s="301"/>
      <c r="F78" s="95" t="s">
        <v>245</v>
      </c>
      <c r="G78" s="308"/>
    </row>
    <row r="79" spans="2:7" ht="25.5">
      <c r="B79" s="98" t="s">
        <v>292</v>
      </c>
      <c r="C79" s="299">
        <v>0</v>
      </c>
      <c r="D79" s="299">
        <v>0</v>
      </c>
      <c r="E79" s="299">
        <v>100</v>
      </c>
      <c r="F79" s="92" t="s">
        <v>100</v>
      </c>
      <c r="G79" s="306">
        <v>2</v>
      </c>
    </row>
    <row r="80" spans="2:7" ht="15">
      <c r="B80" s="98" t="s">
        <v>293</v>
      </c>
      <c r="C80" s="300"/>
      <c r="D80" s="300"/>
      <c r="E80" s="300"/>
      <c r="F80" s="94"/>
      <c r="G80" s="307"/>
    </row>
    <row r="81" spans="2:7" ht="15">
      <c r="B81" s="98" t="s">
        <v>294</v>
      </c>
      <c r="C81" s="300"/>
      <c r="D81" s="300"/>
      <c r="E81" s="300"/>
      <c r="F81" s="94"/>
      <c r="G81" s="307"/>
    </row>
    <row r="82" spans="2:7" ht="15">
      <c r="B82" s="98" t="s">
        <v>295</v>
      </c>
      <c r="C82" s="300"/>
      <c r="D82" s="300"/>
      <c r="E82" s="300"/>
      <c r="F82" s="94"/>
      <c r="G82" s="307"/>
    </row>
    <row r="83" spans="2:7" ht="15">
      <c r="B83" s="102"/>
      <c r="C83" s="300"/>
      <c r="D83" s="300"/>
      <c r="E83" s="300"/>
      <c r="F83" s="94"/>
      <c r="G83" s="307"/>
    </row>
    <row r="84" spans="2:7" ht="15">
      <c r="B84" s="102"/>
      <c r="C84" s="300"/>
      <c r="D84" s="300"/>
      <c r="E84" s="300"/>
      <c r="F84" s="94"/>
      <c r="G84" s="307"/>
    </row>
    <row r="85" spans="2:7" ht="15.75" thickBot="1">
      <c r="B85" s="99"/>
      <c r="C85" s="301"/>
      <c r="D85" s="301"/>
      <c r="E85" s="301"/>
      <c r="F85" s="95" t="s">
        <v>245</v>
      </c>
      <c r="G85" s="308"/>
    </row>
    <row r="86" spans="2:7" ht="25.5">
      <c r="B86" s="98" t="s">
        <v>296</v>
      </c>
      <c r="C86" s="299">
        <v>1</v>
      </c>
      <c r="D86" s="299">
        <v>1</v>
      </c>
      <c r="E86" s="299">
        <v>100</v>
      </c>
      <c r="F86" s="92" t="s">
        <v>100</v>
      </c>
      <c r="G86" s="306">
        <v>2</v>
      </c>
    </row>
    <row r="87" spans="2:7" ht="25.5">
      <c r="B87" s="98" t="s">
        <v>297</v>
      </c>
      <c r="C87" s="300"/>
      <c r="D87" s="300"/>
      <c r="E87" s="300"/>
      <c r="F87" s="94"/>
      <c r="G87" s="307"/>
    </row>
    <row r="88" spans="2:7" ht="15">
      <c r="B88" s="102"/>
      <c r="C88" s="300"/>
      <c r="D88" s="300"/>
      <c r="E88" s="300"/>
      <c r="F88" s="94"/>
      <c r="G88" s="307"/>
    </row>
    <row r="89" spans="2:7" ht="15">
      <c r="B89" s="102"/>
      <c r="C89" s="300"/>
      <c r="D89" s="300"/>
      <c r="E89" s="300"/>
      <c r="F89" s="94"/>
      <c r="G89" s="307"/>
    </row>
    <row r="90" spans="2:7" ht="15">
      <c r="B90" s="102"/>
      <c r="C90" s="300"/>
      <c r="D90" s="300"/>
      <c r="E90" s="300"/>
      <c r="F90" s="94"/>
      <c r="G90" s="307"/>
    </row>
    <row r="91" spans="2:7" ht="15">
      <c r="B91" s="102"/>
      <c r="C91" s="300"/>
      <c r="D91" s="300"/>
      <c r="E91" s="300"/>
      <c r="F91" s="94"/>
      <c r="G91" s="307"/>
    </row>
    <row r="92" spans="2:7" ht="15">
      <c r="B92" s="102"/>
      <c r="C92" s="300"/>
      <c r="D92" s="300"/>
      <c r="E92" s="300"/>
      <c r="F92" s="94"/>
      <c r="G92" s="307"/>
    </row>
    <row r="93" spans="2:7" ht="15.75" thickBot="1">
      <c r="B93" s="99"/>
      <c r="C93" s="301"/>
      <c r="D93" s="301"/>
      <c r="E93" s="301"/>
      <c r="F93" s="95" t="s">
        <v>245</v>
      </c>
      <c r="G93" s="308"/>
    </row>
    <row r="94" spans="2:7" ht="51">
      <c r="B94" s="98" t="s">
        <v>298</v>
      </c>
      <c r="C94" s="299">
        <v>1</v>
      </c>
      <c r="D94" s="299">
        <v>1</v>
      </c>
      <c r="E94" s="299">
        <v>100</v>
      </c>
      <c r="F94" s="94"/>
      <c r="G94" s="306">
        <v>2</v>
      </c>
    </row>
    <row r="95" spans="2:7" ht="15">
      <c r="B95" s="98" t="s">
        <v>299</v>
      </c>
      <c r="C95" s="300"/>
      <c r="D95" s="300"/>
      <c r="E95" s="300"/>
      <c r="F95" s="92" t="s">
        <v>100</v>
      </c>
      <c r="G95" s="307"/>
    </row>
    <row r="96" spans="2:7" ht="15">
      <c r="B96" s="102"/>
      <c r="C96" s="300"/>
      <c r="D96" s="300"/>
      <c r="E96" s="300"/>
      <c r="F96" s="94"/>
      <c r="G96" s="307"/>
    </row>
    <row r="97" spans="2:7" ht="15">
      <c r="B97" s="102"/>
      <c r="C97" s="300"/>
      <c r="D97" s="300"/>
      <c r="E97" s="300"/>
      <c r="F97" s="94"/>
      <c r="G97" s="307"/>
    </row>
    <row r="98" spans="2:7" ht="15">
      <c r="B98" s="102"/>
      <c r="C98" s="300"/>
      <c r="D98" s="300"/>
      <c r="E98" s="300"/>
      <c r="F98" s="94"/>
      <c r="G98" s="307"/>
    </row>
    <row r="99" spans="2:7" ht="15">
      <c r="B99" s="102"/>
      <c r="C99" s="300"/>
      <c r="D99" s="300"/>
      <c r="E99" s="300"/>
      <c r="F99" s="94"/>
      <c r="G99" s="307"/>
    </row>
    <row r="100" spans="2:7" ht="15">
      <c r="B100" s="102"/>
      <c r="C100" s="300"/>
      <c r="D100" s="300"/>
      <c r="E100" s="300"/>
      <c r="F100" s="94"/>
      <c r="G100" s="307"/>
    </row>
    <row r="101" spans="2:7" ht="15">
      <c r="B101" s="102"/>
      <c r="C101" s="300"/>
      <c r="D101" s="300"/>
      <c r="E101" s="300"/>
      <c r="F101" s="94"/>
      <c r="G101" s="307"/>
    </row>
    <row r="102" spans="2:7" ht="15">
      <c r="B102" s="102"/>
      <c r="C102" s="300"/>
      <c r="D102" s="300"/>
      <c r="E102" s="300"/>
      <c r="F102" s="94"/>
      <c r="G102" s="307"/>
    </row>
    <row r="103" spans="2:7" ht="15.75" thickBot="1">
      <c r="B103" s="99"/>
      <c r="C103" s="301"/>
      <c r="D103" s="301"/>
      <c r="E103" s="301"/>
      <c r="F103" s="95" t="s">
        <v>245</v>
      </c>
      <c r="G103" s="308"/>
    </row>
    <row r="104" spans="2:7" ht="15">
      <c r="B104" s="299" t="s">
        <v>300</v>
      </c>
      <c r="C104" s="299">
        <v>0.15</v>
      </c>
      <c r="D104" s="299">
        <v>0.1</v>
      </c>
      <c r="E104" s="299">
        <v>150</v>
      </c>
      <c r="F104" s="92" t="s">
        <v>101</v>
      </c>
      <c r="G104" s="306">
        <v>2</v>
      </c>
    </row>
    <row r="105" spans="2:7" ht="15">
      <c r="B105" s="300"/>
      <c r="C105" s="300"/>
      <c r="D105" s="300"/>
      <c r="E105" s="300"/>
      <c r="F105" s="94"/>
      <c r="G105" s="307"/>
    </row>
    <row r="106" spans="2:7" ht="15">
      <c r="B106" s="300"/>
      <c r="C106" s="300"/>
      <c r="D106" s="300"/>
      <c r="E106" s="300"/>
      <c r="F106" s="94"/>
      <c r="G106" s="307"/>
    </row>
    <row r="107" spans="2:7" ht="15">
      <c r="B107" s="300"/>
      <c r="C107" s="300"/>
      <c r="D107" s="300"/>
      <c r="E107" s="300"/>
      <c r="F107" s="94"/>
      <c r="G107" s="307"/>
    </row>
    <row r="108" spans="2:7" ht="15">
      <c r="B108" s="300"/>
      <c r="C108" s="300"/>
      <c r="D108" s="300"/>
      <c r="E108" s="300"/>
      <c r="F108" s="94"/>
      <c r="G108" s="307"/>
    </row>
    <row r="109" spans="2:7" ht="15.75" thickBot="1">
      <c r="B109" s="301"/>
      <c r="C109" s="301"/>
      <c r="D109" s="301"/>
      <c r="E109" s="301"/>
      <c r="F109" s="95" t="s">
        <v>245</v>
      </c>
      <c r="G109" s="308"/>
    </row>
    <row r="110" spans="2:7" ht="64.5" thickBot="1">
      <c r="B110" s="96" t="s">
        <v>302</v>
      </c>
      <c r="C110" s="116" t="s">
        <v>336</v>
      </c>
      <c r="D110" s="116" t="s">
        <v>336</v>
      </c>
      <c r="E110" s="95">
        <v>100</v>
      </c>
      <c r="F110" s="95" t="s">
        <v>101</v>
      </c>
      <c r="G110" s="118">
        <v>2</v>
      </c>
    </row>
    <row r="111" spans="2:7" ht="25.5">
      <c r="B111" s="98" t="s">
        <v>303</v>
      </c>
      <c r="C111" s="92">
        <v>0.2</v>
      </c>
      <c r="D111" s="92">
        <v>0.15</v>
      </c>
      <c r="E111" s="94">
        <v>133</v>
      </c>
      <c r="F111" s="94"/>
      <c r="G111" s="306">
        <v>2.5</v>
      </c>
    </row>
    <row r="112" spans="2:7" ht="15">
      <c r="B112" s="98" t="s">
        <v>304</v>
      </c>
      <c r="C112" s="94"/>
      <c r="D112" s="94"/>
      <c r="E112" s="94"/>
      <c r="F112" s="94"/>
      <c r="G112" s="307"/>
    </row>
    <row r="113" spans="2:7" ht="15">
      <c r="B113" s="102"/>
      <c r="C113" s="94"/>
      <c r="D113" s="94"/>
      <c r="E113" s="94"/>
      <c r="F113" s="94"/>
      <c r="G113" s="307"/>
    </row>
    <row r="114" spans="2:7" ht="15">
      <c r="B114" s="102"/>
      <c r="C114" s="94"/>
      <c r="D114" s="94"/>
      <c r="E114" s="94"/>
      <c r="F114" s="94"/>
      <c r="G114" s="307"/>
    </row>
    <row r="115" spans="2:7" ht="15">
      <c r="B115" s="102"/>
      <c r="C115" s="94"/>
      <c r="D115" s="94"/>
      <c r="E115" s="94"/>
      <c r="F115" s="94"/>
      <c r="G115" s="307"/>
    </row>
    <row r="116" spans="2:7" ht="15.75" thickBot="1">
      <c r="B116" s="99"/>
      <c r="C116" s="95" t="s">
        <v>266</v>
      </c>
      <c r="D116" s="95" t="s">
        <v>266</v>
      </c>
      <c r="E116" s="95" t="s">
        <v>266</v>
      </c>
      <c r="F116" s="95" t="s">
        <v>267</v>
      </c>
      <c r="G116" s="308"/>
    </row>
    <row r="117" spans="2:7" ht="15.75" thickBot="1">
      <c r="B117" s="96" t="s">
        <v>268</v>
      </c>
      <c r="C117" s="95"/>
      <c r="D117" s="95"/>
      <c r="E117" s="95"/>
      <c r="F117" s="95"/>
      <c r="G117" s="118"/>
    </row>
    <row r="118" spans="2:7" ht="25.5">
      <c r="B118" s="98" t="s">
        <v>305</v>
      </c>
      <c r="C118" s="299">
        <v>0.2</v>
      </c>
      <c r="D118" s="299">
        <v>0.15</v>
      </c>
      <c r="E118" s="299">
        <v>133</v>
      </c>
      <c r="F118" s="92" t="s">
        <v>101</v>
      </c>
      <c r="G118" s="306">
        <v>3</v>
      </c>
    </row>
    <row r="119" spans="2:7" ht="25.5">
      <c r="B119" s="98" t="s">
        <v>306</v>
      </c>
      <c r="C119" s="300"/>
      <c r="D119" s="300"/>
      <c r="E119" s="300"/>
      <c r="F119" s="94"/>
      <c r="G119" s="307"/>
    </row>
    <row r="120" spans="2:7" ht="15">
      <c r="B120" s="102"/>
      <c r="C120" s="300"/>
      <c r="D120" s="300"/>
      <c r="E120" s="300"/>
      <c r="F120" s="94"/>
      <c r="G120" s="307"/>
    </row>
    <row r="121" spans="2:7" ht="15">
      <c r="B121" s="102"/>
      <c r="C121" s="300"/>
      <c r="D121" s="300"/>
      <c r="E121" s="300"/>
      <c r="F121" s="94"/>
      <c r="G121" s="307"/>
    </row>
    <row r="122" spans="2:7" ht="15">
      <c r="B122" s="102"/>
      <c r="C122" s="300"/>
      <c r="D122" s="300"/>
      <c r="E122" s="300"/>
      <c r="F122" s="94"/>
      <c r="G122" s="307"/>
    </row>
    <row r="123" spans="2:7" ht="15">
      <c r="B123" s="102"/>
      <c r="C123" s="300"/>
      <c r="D123" s="300"/>
      <c r="E123" s="300"/>
      <c r="F123" s="94"/>
      <c r="G123" s="307"/>
    </row>
    <row r="124" spans="2:7" ht="15">
      <c r="B124" s="102"/>
      <c r="C124" s="300"/>
      <c r="D124" s="300"/>
      <c r="E124" s="300"/>
      <c r="F124" s="94"/>
      <c r="G124" s="307"/>
    </row>
    <row r="125" spans="2:7" ht="15.75" thickBot="1">
      <c r="B125" s="99"/>
      <c r="C125" s="301"/>
      <c r="D125" s="301"/>
      <c r="E125" s="301"/>
      <c r="F125" s="95" t="s">
        <v>245</v>
      </c>
      <c r="G125" s="308"/>
    </row>
    <row r="126" spans="2:7" ht="25.5">
      <c r="B126" s="98" t="s">
        <v>307</v>
      </c>
      <c r="C126" s="299">
        <v>0</v>
      </c>
      <c r="D126" s="299">
        <v>0</v>
      </c>
      <c r="E126" s="299">
        <v>100</v>
      </c>
      <c r="F126" s="94"/>
      <c r="G126" s="306">
        <v>2</v>
      </c>
    </row>
    <row r="127" spans="2:7" ht="25.5">
      <c r="B127" s="98" t="s">
        <v>308</v>
      </c>
      <c r="C127" s="300"/>
      <c r="D127" s="300"/>
      <c r="E127" s="300"/>
      <c r="F127" s="92" t="s">
        <v>101</v>
      </c>
      <c r="G127" s="307"/>
    </row>
    <row r="128" spans="2:7" ht="25.5">
      <c r="B128" s="98" t="s">
        <v>309</v>
      </c>
      <c r="C128" s="300"/>
      <c r="D128" s="300"/>
      <c r="E128" s="300"/>
      <c r="F128" s="94"/>
      <c r="G128" s="307"/>
    </row>
    <row r="129" spans="2:7" ht="15">
      <c r="B129" s="102"/>
      <c r="C129" s="300"/>
      <c r="D129" s="300"/>
      <c r="E129" s="300"/>
      <c r="F129" s="94"/>
      <c r="G129" s="307"/>
    </row>
    <row r="130" spans="2:7" ht="15">
      <c r="B130" s="102"/>
      <c r="C130" s="300"/>
      <c r="D130" s="300"/>
      <c r="E130" s="300"/>
      <c r="F130" s="94"/>
      <c r="G130" s="307"/>
    </row>
    <row r="131" spans="2:7" ht="15">
      <c r="B131" s="102"/>
      <c r="C131" s="300"/>
      <c r="D131" s="300"/>
      <c r="E131" s="300"/>
      <c r="F131" s="94"/>
      <c r="G131" s="307"/>
    </row>
    <row r="132" spans="2:7" ht="15">
      <c r="B132" s="102"/>
      <c r="C132" s="300"/>
      <c r="D132" s="300"/>
      <c r="E132" s="300"/>
      <c r="F132" s="94"/>
      <c r="G132" s="307"/>
    </row>
    <row r="133" spans="2:7" ht="15">
      <c r="B133" s="102"/>
      <c r="C133" s="300"/>
      <c r="D133" s="300"/>
      <c r="E133" s="300"/>
      <c r="F133" s="94"/>
      <c r="G133" s="307"/>
    </row>
    <row r="134" spans="2:7" ht="15">
      <c r="B134" s="102"/>
      <c r="C134" s="300"/>
      <c r="D134" s="300"/>
      <c r="E134" s="300"/>
      <c r="F134" s="94"/>
      <c r="G134" s="307"/>
    </row>
    <row r="135" spans="2:7" ht="15">
      <c r="B135" s="102"/>
      <c r="C135" s="300"/>
      <c r="D135" s="300"/>
      <c r="E135" s="300"/>
      <c r="F135" s="94"/>
      <c r="G135" s="307"/>
    </row>
    <row r="136" spans="2:7" ht="15.75" thickBot="1">
      <c r="B136" s="99"/>
      <c r="C136" s="301"/>
      <c r="D136" s="301"/>
      <c r="E136" s="301"/>
      <c r="F136" s="95" t="s">
        <v>245</v>
      </c>
      <c r="G136" s="308"/>
    </row>
    <row r="137" spans="2:7" ht="15">
      <c r="B137" s="98" t="s">
        <v>310</v>
      </c>
      <c r="C137" s="94"/>
      <c r="D137" s="94"/>
      <c r="E137" s="94"/>
      <c r="F137" s="94"/>
      <c r="G137" s="299">
        <v>2.083</v>
      </c>
    </row>
    <row r="138" spans="2:7" ht="15.75" thickBot="1">
      <c r="B138" s="96" t="s">
        <v>311</v>
      </c>
      <c r="C138" s="95" t="s">
        <v>266</v>
      </c>
      <c r="D138" s="95" t="s">
        <v>266</v>
      </c>
      <c r="E138" s="95" t="s">
        <v>266</v>
      </c>
      <c r="F138" s="95" t="s">
        <v>267</v>
      </c>
      <c r="G138" s="301"/>
    </row>
    <row r="139" ht="15"/>
    <row r="140" spans="2:4" ht="15">
      <c r="B140" s="239" t="s">
        <v>543</v>
      </c>
      <c r="C140" s="239"/>
      <c r="D140" s="239" t="s">
        <v>544</v>
      </c>
    </row>
    <row r="141" spans="2:4" ht="15">
      <c r="B141" s="239"/>
      <c r="C141" s="239"/>
      <c r="D141" s="240"/>
    </row>
    <row r="142" ht="15"/>
    <row r="143" ht="15"/>
    <row r="144" ht="15"/>
    <row r="145" ht="15"/>
    <row r="146" ht="15"/>
    <row r="147" ht="15"/>
    <row r="148" ht="15"/>
  </sheetData>
  <sheetProtection/>
  <mergeCells count="65">
    <mergeCell ref="G137:G138"/>
    <mergeCell ref="G104:G109"/>
    <mergeCell ref="G111:G116"/>
    <mergeCell ref="G118:G125"/>
    <mergeCell ref="G71:G78"/>
    <mergeCell ref="G79:G85"/>
    <mergeCell ref="G86:G93"/>
    <mergeCell ref="G94:G103"/>
    <mergeCell ref="G13:G18"/>
    <mergeCell ref="E20:E26"/>
    <mergeCell ref="G20:G26"/>
    <mergeCell ref="E27:E35"/>
    <mergeCell ref="G27:G35"/>
    <mergeCell ref="G126:G136"/>
    <mergeCell ref="E126:E136"/>
    <mergeCell ref="G58:G64"/>
    <mergeCell ref="E66:E70"/>
    <mergeCell ref="G66:G70"/>
    <mergeCell ref="F7:F11"/>
    <mergeCell ref="C41:C47"/>
    <mergeCell ref="D41:D47"/>
    <mergeCell ref="E86:E93"/>
    <mergeCell ref="E94:E103"/>
    <mergeCell ref="D27:D35"/>
    <mergeCell ref="C79:C85"/>
    <mergeCell ref="D79:D85"/>
    <mergeCell ref="C71:C78"/>
    <mergeCell ref="D86:D93"/>
    <mergeCell ref="B104:B109"/>
    <mergeCell ref="E79:E85"/>
    <mergeCell ref="C52:C57"/>
    <mergeCell ref="D52:D57"/>
    <mergeCell ref="C104:C109"/>
    <mergeCell ref="C94:C103"/>
    <mergeCell ref="D94:D103"/>
    <mergeCell ref="B20:B26"/>
    <mergeCell ref="C20:C26"/>
    <mergeCell ref="D20:D26"/>
    <mergeCell ref="E104:E109"/>
    <mergeCell ref="B66:B70"/>
    <mergeCell ref="C66:C70"/>
    <mergeCell ref="D66:D70"/>
    <mergeCell ref="C86:C93"/>
    <mergeCell ref="C27:C35"/>
    <mergeCell ref="E71:E78"/>
    <mergeCell ref="C126:C136"/>
    <mergeCell ref="D126:D136"/>
    <mergeCell ref="E118:E125"/>
    <mergeCell ref="E41:E47"/>
    <mergeCell ref="E48:E51"/>
    <mergeCell ref="E52:E57"/>
    <mergeCell ref="D71:D78"/>
    <mergeCell ref="C118:C125"/>
    <mergeCell ref="D118:D125"/>
    <mergeCell ref="D104:D109"/>
    <mergeCell ref="B3:G3"/>
    <mergeCell ref="B48:B51"/>
    <mergeCell ref="C48:C51"/>
    <mergeCell ref="D48:D51"/>
    <mergeCell ref="B37:B40"/>
    <mergeCell ref="C37:C40"/>
    <mergeCell ref="D37:D40"/>
    <mergeCell ref="B13:B18"/>
    <mergeCell ref="E37:E40"/>
    <mergeCell ref="C7:D8"/>
  </mergeCells>
  <printOptions/>
  <pageMargins left="0.3937007874015748" right="0.31496062992125984" top="0" bottom="0.1968503937007874" header="0.1968503937007874" footer="0.1968503937007874"/>
  <pageSetup horizontalDpi="600" verticalDpi="600" orientation="portrait" paperSize="9" scale="60" r:id="rId2"/>
  <rowBreaks count="1" manualBreakCount="1">
    <brk id="85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G31"/>
  <sheetViews>
    <sheetView view="pageBreakPreview" zoomScaleNormal="115" zoomScaleSheetLayoutView="100" zoomScalePageLayoutView="0" workbookViewId="0" topLeftCell="A1">
      <selection activeCell="B4" sqref="B4"/>
    </sheetView>
  </sheetViews>
  <sheetFormatPr defaultColWidth="10.75390625" defaultRowHeight="12.75" outlineLevelCol="1"/>
  <cols>
    <col min="1" max="1" width="6.25390625" style="19" customWidth="1"/>
    <col min="2" max="2" width="63.875" style="3" customWidth="1"/>
    <col min="3" max="3" width="14.375" style="3" customWidth="1"/>
    <col min="4" max="4" width="14.375" style="3" customWidth="1" outlineLevel="1"/>
    <col min="5" max="5" width="13.25390625" style="3" customWidth="1" outlineLevel="1"/>
    <col min="6" max="7" width="15.75390625" style="3" customWidth="1" outlineLevel="1"/>
    <col min="8" max="16384" width="10.75390625" style="3" customWidth="1"/>
  </cols>
  <sheetData>
    <row r="2" spans="1:7" ht="15.75">
      <c r="A2" s="85" t="s">
        <v>102</v>
      </c>
      <c r="B2" s="86"/>
      <c r="C2" s="86"/>
      <c r="D2" s="86"/>
      <c r="E2" s="86"/>
      <c r="F2" s="86"/>
      <c r="G2" s="86"/>
    </row>
    <row r="3" spans="2:7" ht="16.5" customHeight="1">
      <c r="B3" s="298" t="s">
        <v>565</v>
      </c>
      <c r="C3" s="298"/>
      <c r="D3" s="298"/>
      <c r="E3" s="298"/>
      <c r="F3" s="298"/>
      <c r="G3" s="298"/>
    </row>
    <row r="4" spans="1:7" s="4" customFormat="1" ht="13.5" customHeight="1">
      <c r="A4" s="18"/>
      <c r="B4" s="16" t="s">
        <v>68</v>
      </c>
      <c r="C4" s="16"/>
      <c r="D4" s="16"/>
      <c r="E4" s="16"/>
      <c r="F4" s="16"/>
      <c r="G4" s="16"/>
    </row>
    <row r="5" ht="10.5" customHeight="1"/>
    <row r="6" ht="15.75" thickBot="1"/>
    <row r="7" spans="2:7" ht="15">
      <c r="B7" s="100" t="s">
        <v>357</v>
      </c>
      <c r="C7" s="302" t="s">
        <v>254</v>
      </c>
      <c r="D7" s="303"/>
      <c r="E7" s="91" t="s">
        <v>255</v>
      </c>
      <c r="F7" s="299" t="s">
        <v>186</v>
      </c>
      <c r="G7" s="91" t="s">
        <v>256</v>
      </c>
    </row>
    <row r="8" spans="2:7" ht="15.75" thickBot="1">
      <c r="B8" s="101" t="s">
        <v>355</v>
      </c>
      <c r="C8" s="304"/>
      <c r="D8" s="305"/>
      <c r="E8" s="103">
        <v>1</v>
      </c>
      <c r="F8" s="300"/>
      <c r="G8" s="92" t="s">
        <v>257</v>
      </c>
    </row>
    <row r="9" spans="2:7" ht="15">
      <c r="B9" s="101" t="s">
        <v>358</v>
      </c>
      <c r="C9" s="92" t="s">
        <v>258</v>
      </c>
      <c r="D9" s="91" t="s">
        <v>261</v>
      </c>
      <c r="E9" s="94"/>
      <c r="F9" s="300"/>
      <c r="G9" s="94"/>
    </row>
    <row r="10" spans="2:7" ht="15">
      <c r="B10" s="102"/>
      <c r="C10" s="92" t="s">
        <v>259</v>
      </c>
      <c r="D10" s="92" t="s">
        <v>262</v>
      </c>
      <c r="E10" s="94"/>
      <c r="F10" s="300"/>
      <c r="G10" s="94"/>
    </row>
    <row r="11" spans="2:7" ht="15.75" thickBot="1">
      <c r="B11" s="99"/>
      <c r="C11" s="95" t="s">
        <v>260</v>
      </c>
      <c r="D11" s="95" t="s">
        <v>263</v>
      </c>
      <c r="E11" s="93"/>
      <c r="F11" s="301"/>
      <c r="G11" s="93"/>
    </row>
    <row r="12" spans="2:7" ht="15.75" thickBot="1">
      <c r="B12" s="96">
        <v>1</v>
      </c>
      <c r="C12" s="95">
        <v>2</v>
      </c>
      <c r="D12" s="95">
        <v>3</v>
      </c>
      <c r="E12" s="95">
        <v>4</v>
      </c>
      <c r="F12" s="95">
        <v>5</v>
      </c>
      <c r="G12" s="95">
        <v>6</v>
      </c>
    </row>
    <row r="13" spans="2:7" ht="41.25" customHeight="1">
      <c r="B13" s="98" t="s">
        <v>340</v>
      </c>
      <c r="C13" s="94" t="s">
        <v>341</v>
      </c>
      <c r="D13" s="94" t="s">
        <v>341</v>
      </c>
      <c r="E13" s="94" t="s">
        <v>341</v>
      </c>
      <c r="F13" s="94" t="s">
        <v>341</v>
      </c>
      <c r="G13" s="97">
        <v>0.5</v>
      </c>
    </row>
    <row r="14" spans="2:7" ht="15">
      <c r="B14" s="123" t="s">
        <v>268</v>
      </c>
      <c r="C14" s="123"/>
      <c r="D14" s="123"/>
      <c r="E14" s="123"/>
      <c r="F14" s="123"/>
      <c r="G14" s="126"/>
    </row>
    <row r="15" spans="2:7" ht="54" customHeight="1" thickBot="1">
      <c r="B15" s="128" t="s">
        <v>342</v>
      </c>
      <c r="C15" s="129">
        <v>15</v>
      </c>
      <c r="D15" s="129">
        <v>15</v>
      </c>
      <c r="E15" s="92">
        <v>100</v>
      </c>
      <c r="F15" s="122" t="s">
        <v>101</v>
      </c>
      <c r="G15" s="117">
        <v>0.5</v>
      </c>
    </row>
    <row r="16" spans="2:7" ht="36.75" customHeight="1">
      <c r="B16" s="125" t="s">
        <v>343</v>
      </c>
      <c r="C16" s="124" t="s">
        <v>341</v>
      </c>
      <c r="D16" s="124" t="s">
        <v>341</v>
      </c>
      <c r="E16" s="91">
        <v>100</v>
      </c>
      <c r="F16" s="92" t="s">
        <v>101</v>
      </c>
      <c r="G16" s="121">
        <v>0.5</v>
      </c>
    </row>
    <row r="17" spans="2:7" ht="51.75" customHeight="1">
      <c r="B17" s="123" t="s">
        <v>344</v>
      </c>
      <c r="C17" s="123">
        <v>10</v>
      </c>
      <c r="D17" s="123">
        <v>10</v>
      </c>
      <c r="E17" s="123">
        <v>100</v>
      </c>
      <c r="F17" s="124" t="s">
        <v>341</v>
      </c>
      <c r="G17" s="124" t="s">
        <v>341</v>
      </c>
    </row>
    <row r="18" spans="2:7" ht="22.5" customHeight="1">
      <c r="B18" s="123" t="s">
        <v>312</v>
      </c>
      <c r="C18" s="123">
        <v>10</v>
      </c>
      <c r="D18" s="123">
        <v>10</v>
      </c>
      <c r="E18" s="123">
        <v>100</v>
      </c>
      <c r="F18" s="124" t="s">
        <v>341</v>
      </c>
      <c r="G18" s="124" t="s">
        <v>341</v>
      </c>
    </row>
    <row r="19" spans="2:7" ht="78" customHeight="1">
      <c r="B19" s="98" t="s">
        <v>345</v>
      </c>
      <c r="C19" s="98">
        <v>0</v>
      </c>
      <c r="D19" s="98">
        <v>0</v>
      </c>
      <c r="E19" s="98">
        <v>100</v>
      </c>
      <c r="F19" s="92" t="s">
        <v>301</v>
      </c>
      <c r="G19" s="117">
        <v>0.5</v>
      </c>
    </row>
    <row r="20" spans="2:7" ht="43.5" customHeight="1">
      <c r="B20" s="123" t="s">
        <v>346</v>
      </c>
      <c r="C20" s="123" t="s">
        <v>245</v>
      </c>
      <c r="D20" s="123" t="s">
        <v>245</v>
      </c>
      <c r="E20" s="123" t="s">
        <v>245</v>
      </c>
      <c r="F20" s="124"/>
      <c r="G20" s="126">
        <v>0.5</v>
      </c>
    </row>
    <row r="21" spans="2:7" ht="49.5" customHeight="1">
      <c r="B21" s="123" t="s">
        <v>347</v>
      </c>
      <c r="C21" s="124">
        <v>0</v>
      </c>
      <c r="D21" s="124">
        <v>0</v>
      </c>
      <c r="E21" s="124">
        <v>100</v>
      </c>
      <c r="F21" s="123" t="s">
        <v>101</v>
      </c>
      <c r="G21" s="126">
        <v>0.5</v>
      </c>
    </row>
    <row r="22" spans="2:7" ht="35.25" customHeight="1">
      <c r="B22" s="123" t="s">
        <v>348</v>
      </c>
      <c r="C22" s="124" t="s">
        <v>341</v>
      </c>
      <c r="D22" s="124" t="s">
        <v>341</v>
      </c>
      <c r="E22" s="124" t="s">
        <v>341</v>
      </c>
      <c r="F22" s="124" t="s">
        <v>341</v>
      </c>
      <c r="G22" s="126">
        <v>0.5</v>
      </c>
    </row>
    <row r="23" spans="2:7" ht="24" customHeight="1">
      <c r="B23" s="123" t="s">
        <v>268</v>
      </c>
      <c r="C23" s="123"/>
      <c r="D23" s="123"/>
      <c r="E23" s="123"/>
      <c r="F23" s="123"/>
      <c r="G23" s="126"/>
    </row>
    <row r="24" spans="2:7" ht="49.5" customHeight="1">
      <c r="B24" s="123" t="s">
        <v>349</v>
      </c>
      <c r="C24" s="123">
        <v>1</v>
      </c>
      <c r="D24" s="123">
        <v>1</v>
      </c>
      <c r="E24" s="123">
        <v>100</v>
      </c>
      <c r="F24" s="123" t="s">
        <v>100</v>
      </c>
      <c r="G24" s="126">
        <v>0.5</v>
      </c>
    </row>
    <row r="25" spans="2:7" ht="78" customHeight="1">
      <c r="B25" s="123" t="s">
        <v>350</v>
      </c>
      <c r="C25" s="130">
        <v>0</v>
      </c>
      <c r="D25" s="130">
        <v>0</v>
      </c>
      <c r="E25" s="130">
        <v>100</v>
      </c>
      <c r="F25" s="123" t="s">
        <v>101</v>
      </c>
      <c r="G25" s="132">
        <v>0.5</v>
      </c>
    </row>
    <row r="26" spans="2:7" ht="37.5" customHeight="1" thickBot="1">
      <c r="B26" s="123" t="s">
        <v>351</v>
      </c>
      <c r="C26" s="123"/>
      <c r="D26" s="123"/>
      <c r="E26" s="123"/>
      <c r="F26" s="131" t="s">
        <v>301</v>
      </c>
      <c r="G26" s="126" t="s">
        <v>245</v>
      </c>
    </row>
    <row r="27" spans="2:7" ht="49.5" customHeight="1">
      <c r="B27" s="123" t="s">
        <v>352</v>
      </c>
      <c r="C27" s="123">
        <v>0</v>
      </c>
      <c r="D27" s="123">
        <v>0</v>
      </c>
      <c r="E27" s="123">
        <v>100</v>
      </c>
      <c r="F27" s="127"/>
      <c r="G27" s="126">
        <v>0.2</v>
      </c>
    </row>
    <row r="28" spans="2:7" ht="24.75" customHeight="1">
      <c r="B28" s="123" t="s">
        <v>353</v>
      </c>
      <c r="C28" s="124" t="s">
        <v>341</v>
      </c>
      <c r="D28" s="124" t="s">
        <v>341</v>
      </c>
      <c r="E28" s="124" t="s">
        <v>341</v>
      </c>
      <c r="F28" s="124" t="s">
        <v>341</v>
      </c>
      <c r="G28" s="123">
        <v>0.43</v>
      </c>
    </row>
    <row r="29" ht="15"/>
    <row r="30" ht="15"/>
    <row r="31" spans="2:5" ht="15">
      <c r="B31" s="3" t="s">
        <v>543</v>
      </c>
      <c r="E31" s="3" t="s">
        <v>544</v>
      </c>
    </row>
    <row r="32" ht="15"/>
    <row r="33" ht="15"/>
    <row r="34" ht="15"/>
    <row r="35" ht="15"/>
    <row r="36" ht="15"/>
    <row r="37" ht="15"/>
    <row r="38" ht="15"/>
  </sheetData>
  <sheetProtection/>
  <mergeCells count="3">
    <mergeCell ref="B3:G3"/>
    <mergeCell ref="C7:D8"/>
    <mergeCell ref="F7:F11"/>
  </mergeCells>
  <printOptions/>
  <pageMargins left="0.7874015748031497" right="0.31496062992125984" top="0.1968503937007874" bottom="0.1968503937007874" header="0.1968503937007874" footer="0.196850393700787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FreeMan</cp:lastModifiedBy>
  <cp:lastPrinted>2021-04-13T11:49:25Z</cp:lastPrinted>
  <dcterms:created xsi:type="dcterms:W3CDTF">2008-10-01T13:21:49Z</dcterms:created>
  <dcterms:modified xsi:type="dcterms:W3CDTF">2021-04-13T11:52:34Z</dcterms:modified>
  <cp:category/>
  <cp:version/>
  <cp:contentType/>
  <cp:contentStatus/>
</cp:coreProperties>
</file>