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loud\Документы Работа\НОВЫЙ МЕТЭК\АТиЦ\тариф 2019\"/>
    </mc:Choice>
  </mc:AlternateContent>
  <bookViews>
    <workbookView xWindow="0" yWindow="0" windowWidth="19200" windowHeight="12645"/>
  </bookViews>
  <sheets>
    <sheet name="коррек.20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\a">#REF!</definedName>
    <definedName name="\m">#REF!</definedName>
    <definedName name="\n">#REF!</definedName>
    <definedName name="\o">#REF!</definedName>
    <definedName name="___CST11">[3]MAIN!$A$106:$IV$106</definedName>
    <definedName name="___CST12">[3]MAIN!$A$116:$IV$116</definedName>
    <definedName name="___CST13">[3]MAIN!$A$126:$IV$126</definedName>
    <definedName name="___CST14">[3]MAIN!$A$346:$IV$346</definedName>
    <definedName name="___CST15">[3]MAIN!$A$1198:$IV$1198</definedName>
    <definedName name="___CST21">[3]MAIN!$A$109:$IV$109</definedName>
    <definedName name="___CST22">[3]MAIN!$A$119:$IV$119</definedName>
    <definedName name="___CST23">[3]MAIN!$A$129:$IV$129</definedName>
    <definedName name="___CST24">[3]MAIN!$A$349:$IV$349</definedName>
    <definedName name="___CST25">[3]MAIN!$A$1200:$IV$1200</definedName>
    <definedName name="___FXA1">[3]MAIN!$A$261:$IV$261</definedName>
    <definedName name="___FXA11">[3]MAIN!$A$1204:$IV$1204</definedName>
    <definedName name="___FXA2">[3]MAIN!$A$280:$IV$280</definedName>
    <definedName name="___FXA21">[3]MAIN!$A$1206:$IV$1206</definedName>
    <definedName name="___IRR1">[3]MAIN!$D$1013</definedName>
    <definedName name="___KRD1">[3]MAIN!$A$524:$IV$524</definedName>
    <definedName name="___KRD2">[3]MAIN!$A$552:$IV$552</definedName>
    <definedName name="___LIS1">[3]MAIN!$A$325:$IV$325</definedName>
    <definedName name="___M8">[0]!___M8</definedName>
    <definedName name="___M9">[0]!___M9</definedName>
    <definedName name="___NPV1">[3]MAIN!$D$1004</definedName>
    <definedName name="___Num2">#REF!</definedName>
    <definedName name="___PR11">[3]MAIN!$A$66:$IV$66</definedName>
    <definedName name="___PR12">[3]MAIN!$A$76:$IV$76</definedName>
    <definedName name="___PR13">[3]MAIN!$A$86:$IV$86</definedName>
    <definedName name="___PR14">[3]MAIN!$A$1194:$IV$1194</definedName>
    <definedName name="___PR21">[3]MAIN!$A$69:$IV$69</definedName>
    <definedName name="___PR22">[3]MAIN!$A$79:$IV$79</definedName>
    <definedName name="___PR23">[3]MAIN!$A$89:$IV$89</definedName>
    <definedName name="___PR24">[3]MAIN!$A$1196:$IV$1196</definedName>
    <definedName name="___q11">[0]!___q11</definedName>
    <definedName name="___q15">[0]!___q15</definedName>
    <definedName name="___q17">[0]!___q17</definedName>
    <definedName name="___q2">[0]!___q2</definedName>
    <definedName name="___q3">[0]!___q3</definedName>
    <definedName name="___q4">[0]!___q4</definedName>
    <definedName name="___q5">[0]!___q5</definedName>
    <definedName name="___q6">[0]!___q6</definedName>
    <definedName name="___q7">[0]!___q7</definedName>
    <definedName name="___q8">[0]!___q8</definedName>
    <definedName name="___q9">[0]!___q9</definedName>
    <definedName name="___RAZ1">#REF!</definedName>
    <definedName name="___RAZ2">#REF!</definedName>
    <definedName name="___RAZ3">#REF!</definedName>
    <definedName name="___SAL1">[3]MAIN!$A$151:$IV$151</definedName>
    <definedName name="___SAL2">[3]MAIN!$A$161:$IV$161</definedName>
    <definedName name="___SAL3">[3]MAIN!$A$171:$IV$171</definedName>
    <definedName name="___SAL4">[3]MAIN!$A$181:$IV$181</definedName>
    <definedName name="___SP1">[4]FES!#REF!</definedName>
    <definedName name="___SP10">[4]FES!#REF!</definedName>
    <definedName name="___SP11">[4]FES!#REF!</definedName>
    <definedName name="___SP12">[4]FES!#REF!</definedName>
    <definedName name="___SP13">[4]FES!#REF!</definedName>
    <definedName name="___SP14">[4]FES!#REF!</definedName>
    <definedName name="___SP15">[4]FES!#REF!</definedName>
    <definedName name="___SP16">[4]FES!#REF!</definedName>
    <definedName name="___SP17">[4]FES!#REF!</definedName>
    <definedName name="___SP18">[4]FES!#REF!</definedName>
    <definedName name="___SP19">[4]FES!#REF!</definedName>
    <definedName name="___SP2">[4]FES!#REF!</definedName>
    <definedName name="___SP20">[4]FES!#REF!</definedName>
    <definedName name="___SP3">[4]FES!#REF!</definedName>
    <definedName name="___SP4">[4]FES!#REF!</definedName>
    <definedName name="___SP5">[4]FES!#REF!</definedName>
    <definedName name="___SP7">[4]FES!#REF!</definedName>
    <definedName name="___SP8">[4]FES!#REF!</definedName>
    <definedName name="___SP9">[4]FES!#REF!</definedName>
    <definedName name="___tab1">[3]MAIN!$A$33:$AL$60</definedName>
    <definedName name="___tab10">[3]MAIN!$A$241:$AL$299</definedName>
    <definedName name="___tab11">[3]MAIN!$A$301:$AL$337</definedName>
    <definedName name="___tab12">[3]MAIN!$A$339:$AL$401</definedName>
    <definedName name="___tab13">[3]MAIN!$A$403:$AL$437</definedName>
    <definedName name="___tab14">[3]MAIN!$A$439:$AL$481</definedName>
    <definedName name="___tab15">[3]MAIN!$A$483:$AL$528</definedName>
    <definedName name="___tab16">[3]MAIN!$A$530:$AL$556</definedName>
    <definedName name="___tab17">[3]MAIN!$A$558:$AL$588</definedName>
    <definedName name="___tab18">[3]MAIN!$A$590:$AL$701</definedName>
    <definedName name="___tab19">[3]MAIN!$A$703:$AL$727</definedName>
    <definedName name="___tab2">[3]MAIN!$A$62:$AL$70</definedName>
    <definedName name="___tab20">[3]MAIN!$A$729:$AL$774</definedName>
    <definedName name="___tab21">[3]MAIN!$A$776:$AL$807</definedName>
    <definedName name="___tab22">[3]MAIN!$A$809:$AL$822</definedName>
    <definedName name="___tab23">[3]MAIN!$A$824:$AL$847</definedName>
    <definedName name="___tab24">[3]MAIN!$A$849:$AL$878</definedName>
    <definedName name="___tab25">[3]MAIN!$A$880:$AK$929</definedName>
    <definedName name="___tab26">[3]MAIN!$A$932:$AK$956</definedName>
    <definedName name="___tab27">[3]MAIN!$A$958:$AL$1027</definedName>
    <definedName name="___tab28">[3]MAIN!$A$1029:$AL$1088</definedName>
    <definedName name="___tab29">[3]MAIN!$A$1090:$AL$1139</definedName>
    <definedName name="___tab3">[3]MAIN!$A$72:$AL$80</definedName>
    <definedName name="___tab30">[3]MAIN!$A$1141:$AL$1184</definedName>
    <definedName name="___tab31">[3]MAIN!$A$1186:$AK$1206</definedName>
    <definedName name="___tab4">[3]MAIN!$A$82:$AL$100</definedName>
    <definedName name="___tab5">[3]MAIN!$A$102:$AL$110</definedName>
    <definedName name="___tab6">[3]MAIN!$A$112:$AL$120</definedName>
    <definedName name="___tab7">[3]MAIN!$A$122:$AL$140</definedName>
    <definedName name="___tab8">[3]MAIN!$A$142:$AL$190</definedName>
    <definedName name="___tab9">[3]MAIN!$A$192:$AL$239</definedName>
    <definedName name="___TXS1">[3]MAIN!$A$647:$IV$647</definedName>
    <definedName name="___TXS11">[3]MAIN!$A$1105:$IV$1105</definedName>
    <definedName name="___TXS2">[3]MAIN!$A$680:$IV$680</definedName>
    <definedName name="___TXS21">[3]MAIN!$A$1111:$IV$1111</definedName>
    <definedName name="___VC1">[3]MAIN!$F$1249:$AL$1249</definedName>
    <definedName name="___VC2">[3]MAIN!$F$1250:$AL$1250</definedName>
    <definedName name="__123Graph_AGRAPH1" hidden="1">'[5]на 1 тут'!#REF!</definedName>
    <definedName name="__123Graph_AGRAPH2" hidden="1">'[5]на 1 тут'!#REF!</definedName>
    <definedName name="__123Graph_BGRAPH1" hidden="1">'[5]на 1 тут'!#REF!</definedName>
    <definedName name="__123Graph_BGRAPH2" hidden="1">'[5]на 1 тут'!#REF!</definedName>
    <definedName name="__123Graph_CGRAPH1" hidden="1">'[5]на 1 тут'!#REF!</definedName>
    <definedName name="__123Graph_CGRAPH2" hidden="1">'[5]на 1 тут'!#REF!</definedName>
    <definedName name="__123Graph_LBL_AGRAPH1" hidden="1">'[5]на 1 тут'!#REF!</definedName>
    <definedName name="__123Graph_XGRAPH1" hidden="1">'[5]на 1 тут'!#REF!</definedName>
    <definedName name="__123Graph_XGRAPH2" hidden="1">'[5]на 1 тут'!#REF!</definedName>
    <definedName name="__CST11">[3]MAIN!$A$106:$IV$106</definedName>
    <definedName name="__CST12">[3]MAIN!$A$116:$IV$116</definedName>
    <definedName name="__CST13">[3]MAIN!$A$126:$IV$126</definedName>
    <definedName name="__CST14">[3]MAIN!$A$346:$IV$346</definedName>
    <definedName name="__CST15">[3]MAIN!$A$1198:$IV$1198</definedName>
    <definedName name="__CST21">[3]MAIN!$A$109:$IV$109</definedName>
    <definedName name="__CST22">[3]MAIN!$A$119:$IV$119</definedName>
    <definedName name="__CST23">[3]MAIN!$A$129:$IV$129</definedName>
    <definedName name="__CST24">[3]MAIN!$A$349:$IV$349</definedName>
    <definedName name="__CST25">[3]MAIN!$A$1200:$IV$1200</definedName>
    <definedName name="__ds__">#REF!</definedName>
    <definedName name="__dsItog__">#REF!</definedName>
    <definedName name="__FXA1">[3]MAIN!$A$261:$IV$261</definedName>
    <definedName name="__FXA11">[3]MAIN!$A$1204:$IV$1204</definedName>
    <definedName name="__FXA2">[3]MAIN!$A$280:$IV$280</definedName>
    <definedName name="__FXA21">[3]MAIN!$A$1206:$IV$1206</definedName>
    <definedName name="__IRR1">[3]MAIN!$D$1013</definedName>
    <definedName name="__KRD1">[3]MAIN!$A$524:$IV$524</definedName>
    <definedName name="__KRD2">[3]MAIN!$A$552:$IV$552</definedName>
    <definedName name="__LIS1">[3]MAIN!$A$325:$IV$325</definedName>
    <definedName name="__M8">[0]!__M8</definedName>
    <definedName name="__M9">[0]!__M9</definedName>
    <definedName name="__NPV1">[3]MAIN!$D$1004</definedName>
    <definedName name="__Num2">#REF!</definedName>
    <definedName name="__PR11">[3]MAIN!$A$66:$IV$66</definedName>
    <definedName name="__PR12">[3]MAIN!$A$76:$IV$76</definedName>
    <definedName name="__PR13">[3]MAIN!$A$86:$IV$86</definedName>
    <definedName name="__PR14">[3]MAIN!$A$1194:$IV$1194</definedName>
    <definedName name="__PR21">[3]MAIN!$A$69:$IV$69</definedName>
    <definedName name="__PR22">[3]MAIN!$A$79:$IV$79</definedName>
    <definedName name="__PR23">[3]MAIN!$A$89:$IV$89</definedName>
    <definedName name="__PR24">[3]MAIN!$A$1196:$IV$1196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_RAZ1">#REF!</definedName>
    <definedName name="__RAZ2">#REF!</definedName>
    <definedName name="__RAZ3">#REF!</definedName>
    <definedName name="__SAL1">[3]MAIN!$A$151:$IV$151</definedName>
    <definedName name="__SAL2">[3]MAIN!$A$161:$IV$161</definedName>
    <definedName name="__SAL3">[3]MAIN!$A$171:$IV$171</definedName>
    <definedName name="__SAL4">[3]MAIN!$A$181:$IV$181</definedName>
    <definedName name="__SP1">[4]FES!#REF!</definedName>
    <definedName name="__SP10">[4]FES!#REF!</definedName>
    <definedName name="__SP11">[4]FES!#REF!</definedName>
    <definedName name="__SP12">[4]FES!#REF!</definedName>
    <definedName name="__SP13">[4]FES!#REF!</definedName>
    <definedName name="__SP14">[4]FES!#REF!</definedName>
    <definedName name="__SP15">[4]FES!#REF!</definedName>
    <definedName name="__SP16">[4]FES!#REF!</definedName>
    <definedName name="__SP17">[4]FES!#REF!</definedName>
    <definedName name="__SP18">[4]FES!#REF!</definedName>
    <definedName name="__SP19">[4]FES!#REF!</definedName>
    <definedName name="__SP2">[4]FES!#REF!</definedName>
    <definedName name="__SP20">[4]FES!#REF!</definedName>
    <definedName name="__SP3">[4]FES!#REF!</definedName>
    <definedName name="__SP4">[4]FES!#REF!</definedName>
    <definedName name="__SP5">[4]FES!#REF!</definedName>
    <definedName name="__SP7">[4]FES!#REF!</definedName>
    <definedName name="__SP8">[4]FES!#REF!</definedName>
    <definedName name="__SP9">[4]FES!#REF!</definedName>
    <definedName name="__tab1">[3]MAIN!$A$33:$AL$60</definedName>
    <definedName name="__tab10">[3]MAIN!$A$241:$AL$299</definedName>
    <definedName name="__tab11">[3]MAIN!$A$301:$AL$337</definedName>
    <definedName name="__tab12">[3]MAIN!$A$339:$AL$401</definedName>
    <definedName name="__tab13">[3]MAIN!$A$403:$AL$437</definedName>
    <definedName name="__tab14">[3]MAIN!$A$439:$AL$481</definedName>
    <definedName name="__tab15">[3]MAIN!$A$483:$AL$528</definedName>
    <definedName name="__tab16">[3]MAIN!$A$530:$AL$556</definedName>
    <definedName name="__tab17">[3]MAIN!$A$558:$AL$588</definedName>
    <definedName name="__tab18">[3]MAIN!$A$590:$AL$701</definedName>
    <definedName name="__tab19">[3]MAIN!$A$703:$AL$727</definedName>
    <definedName name="__tab2">[3]MAIN!$A$62:$AL$70</definedName>
    <definedName name="__tab20">[3]MAIN!$A$729:$AL$774</definedName>
    <definedName name="__tab21">[3]MAIN!$A$776:$AL$807</definedName>
    <definedName name="__tab22">[3]MAIN!$A$809:$AL$822</definedName>
    <definedName name="__tab23">[3]MAIN!$A$824:$AL$847</definedName>
    <definedName name="__tab24">[3]MAIN!$A$849:$AL$878</definedName>
    <definedName name="__tab25">[3]MAIN!$A$880:$AK$929</definedName>
    <definedName name="__tab26">[3]MAIN!$A$932:$AK$956</definedName>
    <definedName name="__tab27">[3]MAIN!$A$958:$AL$1027</definedName>
    <definedName name="__tab28">[3]MAIN!$A$1029:$AL$1088</definedName>
    <definedName name="__tab29">[3]MAIN!$A$1090:$AL$1139</definedName>
    <definedName name="__tab3">[3]MAIN!$A$72:$AL$80</definedName>
    <definedName name="__tab30">[3]MAIN!$A$1141:$AL$1184</definedName>
    <definedName name="__tab31">[3]MAIN!$A$1186:$AK$1206</definedName>
    <definedName name="__tab4">[3]MAIN!$A$82:$AL$100</definedName>
    <definedName name="__tab5">[3]MAIN!$A$102:$AL$110</definedName>
    <definedName name="__tab6">[3]MAIN!$A$112:$AL$120</definedName>
    <definedName name="__tab7">[3]MAIN!$A$122:$AL$140</definedName>
    <definedName name="__tab8">[3]MAIN!$A$142:$AL$190</definedName>
    <definedName name="__tab9">[3]MAIN!$A$192:$AL$239</definedName>
    <definedName name="__TXS1">[3]MAIN!$A$647:$IV$647</definedName>
    <definedName name="__TXS11">[3]MAIN!$A$1105:$IV$1105</definedName>
    <definedName name="__TXS2">[3]MAIN!$A$680:$IV$680</definedName>
    <definedName name="__TXS21">[3]MAIN!$A$1111:$IV$1111</definedName>
    <definedName name="__VC1">[3]MAIN!$F$1249:$AL$1249</definedName>
    <definedName name="__VC2">[3]MAIN!$F$1250:$AL$1250</definedName>
    <definedName name="_a">#REF!</definedName>
    <definedName name="_CST11">[3]MAIN!$A$106:$IV$106</definedName>
    <definedName name="_CST12">[3]MAIN!$A$116:$IV$116</definedName>
    <definedName name="_CST13">[3]MAIN!$A$126:$IV$126</definedName>
    <definedName name="_CST14">[3]MAIN!$A$346:$IV$346</definedName>
    <definedName name="_CST15">[3]MAIN!$A$1198:$IV$1198</definedName>
    <definedName name="_CST21">[3]MAIN!$A$109:$IV$109</definedName>
    <definedName name="_CST22">[3]MAIN!$A$119:$IV$119</definedName>
    <definedName name="_CST23">[3]MAIN!$A$129:$IV$129</definedName>
    <definedName name="_CST24">[3]MAIN!$A$349:$IV$349</definedName>
    <definedName name="_CST25">[3]MAIN!$A$1200:$IV$1200</definedName>
    <definedName name="_def1999">[6]vec!#REF!</definedName>
    <definedName name="_def2000г">#REF!</definedName>
    <definedName name="_def2001г">#REF!</definedName>
    <definedName name="_def2002г">#REF!</definedName>
    <definedName name="_FXA1">[3]MAIN!$A$261:$IV$261</definedName>
    <definedName name="_FXA11">[3]MAIN!$A$1204:$IV$1204</definedName>
    <definedName name="_FXA2">[3]MAIN!$A$280:$IV$280</definedName>
    <definedName name="_FXA21">[3]MAIN!$A$1206:$IV$1206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l.99">[6]vec!#REF!</definedName>
    <definedName name="_IRR1">[3]MAIN!$D$1013</definedName>
    <definedName name="_KRD1">[3]MAIN!$A$524:$IV$524</definedName>
    <definedName name="_KRD2">[3]MAIN!$A$552:$IV$552</definedName>
    <definedName name="_LIS1">[3]MAIN!$A$325:$IV$325</definedName>
    <definedName name="_ĺňâĺđňűé">#REF!</definedName>
    <definedName name="_m">#REF!</definedName>
    <definedName name="_M8">[0]!_M8</definedName>
    <definedName name="_M9">[0]!_M9</definedName>
    <definedName name="_mm1">[7]ПРОГНОЗ_1!#REF!</definedName>
    <definedName name="_n">#REF!</definedName>
    <definedName name="_NPV1">[3]MAIN!$D$1004</definedName>
    <definedName name="_Num2">#REF!</definedName>
    <definedName name="_o">#REF!</definedName>
    <definedName name="_PR11">[3]MAIN!$A$66:$IV$66</definedName>
    <definedName name="_PR12">[3]MAIN!$A$76:$IV$76</definedName>
    <definedName name="_PR13">[3]MAIN!$A$86:$IV$86</definedName>
    <definedName name="_PR14">[3]MAIN!$A$1194:$IV$1194</definedName>
    <definedName name="_PR21">[3]MAIN!$A$69:$IV$69</definedName>
    <definedName name="_PR22">[3]MAIN!$A$79:$IV$79</definedName>
    <definedName name="_PR23">[3]MAIN!$A$89:$IV$89</definedName>
    <definedName name="_PR24">[3]MAIN!$A$1196:$IV$1196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_RAZ1">#REF!</definedName>
    <definedName name="_RAZ2">#REF!</definedName>
    <definedName name="_RAZ3">#REF!</definedName>
    <definedName name="_SAL1">[3]MAIN!$A$151:$IV$151</definedName>
    <definedName name="_SAL2">[3]MAIN!$A$161:$IV$161</definedName>
    <definedName name="_SAL3">[3]MAIN!$A$171:$IV$171</definedName>
    <definedName name="_SAL4">[3]MAIN!$A$181:$IV$181</definedName>
    <definedName name="_SP1">[4]FES!#REF!</definedName>
    <definedName name="_SP10">[4]FES!#REF!</definedName>
    <definedName name="_SP11">[4]FES!#REF!</definedName>
    <definedName name="_SP12">[4]FES!#REF!</definedName>
    <definedName name="_SP13">[4]FES!#REF!</definedName>
    <definedName name="_SP14">[4]FES!#REF!</definedName>
    <definedName name="_SP15">[4]FES!#REF!</definedName>
    <definedName name="_SP16">[4]FES!#REF!</definedName>
    <definedName name="_SP17">[4]FES!#REF!</definedName>
    <definedName name="_SP18">[4]FES!#REF!</definedName>
    <definedName name="_SP19">[4]FES!#REF!</definedName>
    <definedName name="_SP2">[4]FES!#REF!</definedName>
    <definedName name="_SP20">[4]FES!#REF!</definedName>
    <definedName name="_SP3">[4]FES!#REF!</definedName>
    <definedName name="_SP4">[4]FES!#REF!</definedName>
    <definedName name="_SP5">[4]FES!#REF!</definedName>
    <definedName name="_SP7">[4]FES!#REF!</definedName>
    <definedName name="_SP8">[4]FES!#REF!</definedName>
    <definedName name="_SP9">[4]FES!#REF!</definedName>
    <definedName name="_tab1">[3]MAIN!$A$33:$AL$60</definedName>
    <definedName name="_tab10">[3]MAIN!$A$241:$AL$299</definedName>
    <definedName name="_tab11">[3]MAIN!$A$301:$AL$337</definedName>
    <definedName name="_tab12">[3]MAIN!$A$339:$AL$401</definedName>
    <definedName name="_tab13">[3]MAIN!$A$403:$AL$437</definedName>
    <definedName name="_tab14">[3]MAIN!$A$439:$AL$481</definedName>
    <definedName name="_tab15">[3]MAIN!$A$483:$AL$528</definedName>
    <definedName name="_tab16">[3]MAIN!$A$530:$AL$556</definedName>
    <definedName name="_tab17">[3]MAIN!$A$558:$AL$588</definedName>
    <definedName name="_tab18">[3]MAIN!$A$590:$AL$701</definedName>
    <definedName name="_tab19">[3]MAIN!$A$703:$AL$727</definedName>
    <definedName name="_tab2">[3]MAIN!$A$62:$AL$70</definedName>
    <definedName name="_tab20">[3]MAIN!$A$729:$AL$774</definedName>
    <definedName name="_tab21">[3]MAIN!$A$776:$AL$807</definedName>
    <definedName name="_tab22">[3]MAIN!$A$809:$AL$822</definedName>
    <definedName name="_tab23">[3]MAIN!$A$824:$AL$847</definedName>
    <definedName name="_tab24">[3]MAIN!$A$849:$AL$878</definedName>
    <definedName name="_tab25">[3]MAIN!$A$880:$AK$929</definedName>
    <definedName name="_tab26">[3]MAIN!$A$932:$AK$956</definedName>
    <definedName name="_tab27">[3]MAIN!$A$958:$AL$1027</definedName>
    <definedName name="_tab28">[3]MAIN!$A$1029:$AL$1088</definedName>
    <definedName name="_tab29">[3]MAIN!$A$1090:$AL$1139</definedName>
    <definedName name="_tab3">[3]MAIN!$A$72:$AL$80</definedName>
    <definedName name="_tab30">[3]MAIN!$A$1141:$AL$1184</definedName>
    <definedName name="_tab31">[3]MAIN!$A$1186:$AK$1206</definedName>
    <definedName name="_tab4">[3]MAIN!$A$82:$AL$100</definedName>
    <definedName name="_tab5">[3]MAIN!$A$102:$AL$110</definedName>
    <definedName name="_tab6">[3]MAIN!$A$112:$AL$120</definedName>
    <definedName name="_tab7">[3]MAIN!$A$122:$AL$140</definedName>
    <definedName name="_tab8">[3]MAIN!$A$142:$AL$190</definedName>
    <definedName name="_tab9">[3]MAIN!$A$192:$AL$239</definedName>
    <definedName name="_TXS1">[3]MAIN!$A$647:$IV$647</definedName>
    <definedName name="_TXS11">[3]MAIN!$A$1105:$IV$1105</definedName>
    <definedName name="_TXS2">[3]MAIN!$A$680:$IV$680</definedName>
    <definedName name="_TXS21">[3]MAIN!$A$1111:$IV$1111</definedName>
    <definedName name="_VC1">[3]MAIN!$F$1249:$AL$1249</definedName>
    <definedName name="_VC2">[3]MAIN!$F$1250:$AL$1250</definedName>
    <definedName name="÷ĺňâĺđňűé">#REF!</definedName>
    <definedName name="a">[8]Параметры!$E$37</definedName>
    <definedName name="a04t">#REF!</definedName>
    <definedName name="AES">#REF!</definedName>
    <definedName name="àî">[0]!àî</definedName>
    <definedName name="ALL_ORG">#REF!</definedName>
    <definedName name="ALL_SET">#REF!</definedName>
    <definedName name="âňîđîé">#REF!</definedName>
    <definedName name="AOE">#REF!</definedName>
    <definedName name="APR">#REF!</definedName>
    <definedName name="AUG">#REF!</definedName>
    <definedName name="b">[8]Параметры!$F$37</definedName>
    <definedName name="B490_02">'[9]УФ-61'!#REF!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_STAT">[10]TEHSHEET!#REF!</definedName>
    <definedName name="CALC_IDENTIFIER">[11]TECHSHEET!$G$20</definedName>
    <definedName name="cash">[3]MAIN!$F$876:$AL$876</definedName>
    <definedName name="cash1">[3]MAIN!$F$1251:$AJ$1251</definedName>
    <definedName name="cash2">[3]MAIN!$F$1252:$AJ$1252</definedName>
    <definedName name="cashforeign">[3]MAIN!$F$845:$AL$845</definedName>
    <definedName name="cashlocal">[3]MAIN!$F$805:$AL$805</definedName>
    <definedName name="cd">[0]!cd</definedName>
    <definedName name="CHOK">'[12]1.1. нвв переход'!#REF!</definedName>
    <definedName name="com">[0]!com</definedName>
    <definedName name="CompOt">#N/A</definedName>
    <definedName name="CompOt2">[0]!CompOt2</definedName>
    <definedName name="CompRas">#N/A</definedName>
    <definedName name="Contents">#REF!</definedName>
    <definedName name="COPY_DIAP">#REF!</definedName>
    <definedName name="COST1">[3]MAIN!$A$105:$IV$106</definedName>
    <definedName name="COST2">[3]MAIN!$A$108:$IV$109</definedName>
    <definedName name="ct">[0]!ct</definedName>
    <definedName name="cur_assets">[3]MAIN!$F$899:$AK$899</definedName>
    <definedName name="cur_liab">[3]MAIN!$F$923:$AK$923</definedName>
    <definedName name="CUR_VER">[13]Заголовок!$B$21</definedName>
    <definedName name="d">[8]Параметры!$G$37</definedName>
    <definedName name="ď">[0]!ď</definedName>
    <definedName name="DaNet">[14]TEHSHEET!#REF!</definedName>
    <definedName name="DATA">#REF!</definedName>
    <definedName name="data_">[3]MAIN!$F$18</definedName>
    <definedName name="DATE">#REF!</definedName>
    <definedName name="ďď">[0]!ďď</definedName>
    <definedName name="đđ">[0]!đđ</definedName>
    <definedName name="ddd">[15]ПРОГНОЗ_1!#REF!</definedName>
    <definedName name="đđđ">[0]!đđđ</definedName>
    <definedName name="DEC">#REF!</definedName>
    <definedName name="dip">#N/A</definedName>
    <definedName name="ďĺđâűé">#REF!</definedName>
    <definedName name="DOC">#REF!</definedName>
    <definedName name="DOLL">#REF!</definedName>
    <definedName name="Down_range">#REF!</definedName>
    <definedName name="DPAYB">[3]MAIN!$D$1002</definedName>
    <definedName name="dsragh">[0]!dsragh</definedName>
    <definedName name="e">[8]Параметры!#REF!</definedName>
    <definedName name="ęĺ">[0]!ęĺ</definedName>
    <definedName name="eso">[16]FST5!$G$149:$G$165,[0]!P1_eso</definedName>
    <definedName name="ESO_ET">#REF!</definedName>
    <definedName name="ESO_PROT">#REF!,#REF!,#REF!,P1_ESO_PROT</definedName>
    <definedName name="ESOcom">#REF!</definedName>
    <definedName name="ew">[0]!ew</definedName>
    <definedName name="Excel_BuiltIn_Criteria">#REF!</definedName>
    <definedName name="Excel_BuiltIn_Database">#REF!</definedName>
    <definedName name="Excel_BuiltIn_Extract">#REF!</definedName>
    <definedName name="Excel_BuiltIn_Print_Titles">(#REF!,#REF!)</definedName>
    <definedName name="f">[8]Параметры!#REF!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[14]Топливо2009!#REF!</definedName>
    <definedName name="F9_SC_2">[14]Топливо2009!#REF!</definedName>
    <definedName name="F9_SC_3">[14]Топливо2009!#REF!</definedName>
    <definedName name="F9_SC_4">[14]Топливо2009!#REF!</definedName>
    <definedName name="F9_SC_5">[14]Топливо2009!#REF!</definedName>
    <definedName name="F9_SC_6">[14]Топливо2009!#REF!</definedName>
    <definedName name="F9_SCOPE">#REF!</definedName>
    <definedName name="FEB">#REF!</definedName>
    <definedName name="ff">#REF!</definedName>
    <definedName name="fff">#REF!</definedName>
    <definedName name="fffff">'[17]Гр5(о)'!#REF!</definedName>
    <definedName name="fg">[0]!fg</definedName>
    <definedName name="FIXASSETS1">[3]MAIN!$A$245:$IV$260</definedName>
    <definedName name="FIXASSETS2">[3]MAIN!$A$263:$IV$279</definedName>
    <definedName name="ForIns">[18]Регионы!#REF!</definedName>
    <definedName name="FUEL">#REF!</definedName>
    <definedName name="FUEL_ET">#REF!</definedName>
    <definedName name="FUELLIST">#REF!</definedName>
    <definedName name="g">[8]Параметры!#REF!</definedName>
    <definedName name="GES">#REF!</definedName>
    <definedName name="GES_DATA">#REF!</definedName>
    <definedName name="GES_LIST">#REF!</definedName>
    <definedName name="GES3_DATA">#REF!</definedName>
    <definedName name="gfg">[0]!gfg</definedName>
    <definedName name="gggg">#REF!</definedName>
    <definedName name="gh">[0]!gh</definedName>
    <definedName name="gtty">#REF!,#REF!,#REF!,P1_ESO_PROT</definedName>
    <definedName name="h">[0]!h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Котельные">[19]Справочники!$A$9:$A$12</definedName>
    <definedName name="Helper_ТЭС">[19]Справочники!$A$2:$A$5</definedName>
    <definedName name="Helper_ТЭС_Котельные">[20]Справочники!$A$2:$A$4,[20]Справочники!$A$16:$A$18</definedName>
    <definedName name="Helper_ФОРЭМ">[19]Справочники!$A$30:$A$35</definedName>
    <definedName name="hhh">[0]!hhh</definedName>
    <definedName name="hhy">[0]!hhy</definedName>
    <definedName name="îî">[0]!îî</definedName>
    <definedName name="INDASS1">[3]MAIN!$F$247:$AJ$247</definedName>
    <definedName name="INDASS2">[3]MAIN!$F$265:$AJ$265</definedName>
    <definedName name="INN">#REF!</definedName>
    <definedName name="ISHOD1">#REF!</definedName>
    <definedName name="ISHOD2_1">#REF!</definedName>
    <definedName name="ISHOD2_2">#REF!</definedName>
    <definedName name="j">[0]!j</definedName>
    <definedName name="JAN">#REF!</definedName>
    <definedName name="jjjj">'[21]Гр5(о)'!#REF!</definedName>
    <definedName name="JUL">#REF!</definedName>
    <definedName name="JUN">#REF!</definedName>
    <definedName name="k">[0]!k</definedName>
    <definedName name="koeff1">[3]MAIN!$C$1327</definedName>
    <definedName name="koeff2">[3]MAIN!$C$1328</definedName>
    <definedName name="koeff3">[3]MAIN!$C$1329</definedName>
    <definedName name="koeff4">[3]MAIN!$C$1330</definedName>
    <definedName name="koeff5">[3]MAIN!$F$980</definedName>
    <definedName name="KREDIT1">[3]MAIN!$A$486:$IV$504</definedName>
    <definedName name="KREDIT2">[3]MAIN!$A$533:$IV$551</definedName>
    <definedName name="l">'[22]Вводные данные систем'!#REF!</definedName>
    <definedName name="labor_costs">[3]MAIN!$F$187:$AL$187</definedName>
    <definedName name="Language">[3]MAIN!$F$1247</definedName>
    <definedName name="lastcolumn">[3]MAIN!$AJ$1:$AJ$65536</definedName>
    <definedName name="LINE">#REF!</definedName>
    <definedName name="LINE2">#REF!</definedName>
    <definedName name="LISING1">[3]MAIN!$A$305:$IV$324</definedName>
    <definedName name="MAR">#REF!</definedName>
    <definedName name="MAXWC">[3]MAIN!$C$1340</definedName>
    <definedName name="MAY">#REF!</definedName>
    <definedName name="Method">[3]MAIN!$F$29</definedName>
    <definedName name="mill">#REF!</definedName>
    <definedName name="MINCASH">[3]MAIN!$C$1338</definedName>
    <definedName name="minlabor_costs">[3]MAIN!$F$594:$AL$594</definedName>
    <definedName name="MINPROFIT">[3]MAIN!$C$1339</definedName>
    <definedName name="MmExcelLinker_6E24F10A_D93B_4197_A91F_1E8C46B84DD5">РТ передача [23]ээ!$I$76:$I$76</definedName>
    <definedName name="MO">#REF!</definedName>
    <definedName name="Money1">[3]MAIN!$F$20</definedName>
    <definedName name="Money11">[3]MAIN!$F$21</definedName>
    <definedName name="Money2">[3]MAIN!$F$24</definedName>
    <definedName name="Money21">[3]MAIN!$F$25</definedName>
    <definedName name="MoneyR">[3]MAIN!$F$1248</definedName>
    <definedName name="MONTH">#REF!</definedName>
    <definedName name="ňđĺňčé">#REF!</definedName>
    <definedName name="net">[16]FST5!$G$100:$G$116,[0]!P1_net</definedName>
    <definedName name="NET_INV">[24]TEHSHEET!#REF!</definedName>
    <definedName name="NET_ORG">[24]TEHSHEET!#REF!</definedName>
    <definedName name="NET_W">[24]TEHSHEET!#REF!</definedName>
    <definedName name="nfyz">[0]!nfyz</definedName>
    <definedName name="NOM">#REF!</definedName>
    <definedName name="NOV">#REF!</definedName>
    <definedName name="npi">[3]MAIN!$F$1245:$AK$1245</definedName>
    <definedName name="NPVR">[3]MAIN!$D$1025</definedName>
    <definedName name="NSRF">#REF!</definedName>
    <definedName name="Num">#REF!</definedName>
    <definedName name="o">[0]!o</definedName>
    <definedName name="OCT">#REF!</definedName>
    <definedName name="OKTMO">#REF!</definedName>
    <definedName name="öó">[0]!öó</definedName>
    <definedName name="ORE">#REF!</definedName>
    <definedName name="org">[25]Титульный!$G$16</definedName>
    <definedName name="Org_list">#REF!</definedName>
    <definedName name="OTCST1">[3]MAIN!$A$200:$IV$200</definedName>
    <definedName name="OTCST2">[3]MAIN!$A$204:$IV$204</definedName>
    <definedName name="OTCST3">[3]MAIN!$A$229:$IV$229</definedName>
    <definedName name="OTH_DATA">#REF!</definedName>
    <definedName name="OTH_LIST">#REF!</definedName>
    <definedName name="OTHER_COST2">[3]MAIN!$A$204:$IV$204</definedName>
    <definedName name="OTHER_COST3">[3]MAIN!$A$228:$IV$229</definedName>
    <definedName name="OTHERCOST1">[3]MAIN!$A$200:$IV$200</definedName>
    <definedName name="p">'[22]Вводные данные систем'!#REF!</definedName>
    <definedName name="P1_dip" hidden="1">[16]FST5!$G$167:$G$172,[16]FST5!$G$174:$G$175,[16]FST5!$G$177:$G$180,[16]FST5!$G$182,[16]FST5!$G$184:$G$188,[16]FST5!$G$190,[16]FST5!$G$192:$G$194</definedName>
    <definedName name="P1_eso">[26]FST5!$G$167:$G$172,[26]FST5!$G$174:$G$175,[26]FST5!$G$177:$G$180,[26]FST5!$G$182,[26]FST5!$G$184:$G$188,[26]FST5!$G$190,[26]FST5!$G$192:$G$194</definedName>
    <definedName name="P1_ESO_PROT" hidden="1">#REF!,#REF!,#REF!,#REF!,#REF!,#REF!,#REF!,#REF!</definedName>
    <definedName name="P1_net">[26]FST5!$G$118:$G$123,[26]FST5!$G$125:$G$126,[26]FST5!$G$128:$G$131,[26]FST5!$G$133,[26]FST5!$G$135:$G$139,[26]FST5!$G$141,[26]FST5!$G$143:$G$145</definedName>
    <definedName name="P1_P1_T19.1.2?Data">'[27]19.1.2'!$D$42:$E$43,'[27]19.1.2'!$H$42:$K$43,'[27]19.1.2'!$D$45:$E$45,'[27]19.1.2'!$H$45:$K$45,'[27]19.1.2'!$D$9:$E$14,'[27]19.1.2'!$H$9:$K$14,'[27]19.1.2'!$D$16:$E$21</definedName>
    <definedName name="P1_P1_T19.2?Data">'[27]19.2'!$C$47:$F$47,'[27]19.2'!$H$47:$O$47,'[27]19.2'!$C$35:$F$35,'[27]19.2'!$H$35:$O$35,'[27]19.2'!$C$37:$F$38,'[27]19.2'!$H$37:$O$38,'[27]19.2'!$C$40:$F$45</definedName>
    <definedName name="P1_P1_T21.2.2?Data">'[27]21.2.2'!$F$14:$I$17,'[27]21.2.2'!$C$14:$D$17,'[27]21.2.2'!$F$19:$I$21,'[27]21.2.2'!$C$19:$D$21,'[27]21.2.2'!$F$23:$I$23,'[27]21.2.2'!$C$23:$D$23,'[27]21.2.2'!$C$9:$D$9</definedName>
    <definedName name="P1_P1_T21.4?Data">'[27]21.4'!$C$25:$D$25,'[27]21.4'!$F$27:$I$28,'[27]21.4'!$C$11:$D$11,'[27]21.4'!$F$13:$I$14,'[27]21.4'!$C$13:$D$14,'[27]21.4'!$F$16:$I$19,'[27]21.4'!$C$16:$D$19</definedName>
    <definedName name="P1_P2_T19.1.2?Data">'[27]19.1.2'!$H$29:$K$29,'[27]19.1.2'!$D$31:$E$31,'[27]19.1.2'!$H$31:$K$31,'[27]19.1.2'!$D$33:$E$34,'[27]19.1.2'!$H$33:$K$34,'[27]19.1.2'!$D$36:$E$40,'[27]19.1.2'!$D$23:$E$27</definedName>
    <definedName name="P1_P2_T19.2?Data">'[27]19.2'!$H$49:$O$50,'[27]19.2'!$H$33:$O$33,'[27]19.2'!$C$12:$F$18,'[27]19.2'!$H$12:$O$18,'[27]19.2'!$C$20:$F$25,'[27]19.2'!$H$20:$O$25,'[27]19.2'!$C$27:$F$31</definedName>
    <definedName name="P1_P2_T21.2.2?Data">'[27]21.2.2'!$C$25:$D$26,'[27]21.2.2'!$F$28:$I$31,'[27]21.2.2'!$C$28:$D$31,'[27]21.2.2'!$F$33:$I$33,'[27]21.2.2'!$C$33:$D$33,'[27]21.2.2'!$F$35:$I$35,'[27]21.2.2'!$C$35:$D$35</definedName>
    <definedName name="P1_P2_T21.4?Data">'[27]21.4'!$C$39:$D$40,'[27]21.4'!$F$11:$I$11,'[27]21.4'!$C$27:$D$28,'[27]21.4'!$F$30:$I$33,'[27]21.4'!$C$30:$D$33,'[27]21.4'!$F$35:$I$35,'[27]21.4'!$C$35:$D$35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'[28]16'!$E$15:$I$16,'[28]16'!$E$18:$I$20,'[28]16'!$E$23:$I$23,'[28]16'!$E$26:$I$26,'[28]16'!$E$29:$I$29,'[28]16'!$E$32:$I$32,'[28]16'!$E$35:$I$35,'[28]16'!$B$34,'[28]16'!$B$37</definedName>
    <definedName name="P1_SCOPE_17_PRT">'[28]17'!$E$13:$H$21,'[28]17'!$J$9:$J$11,'[28]17'!$J$13:$J$21,'[28]17'!$E$24:$H$26,'[28]17'!$E$28:$H$36,'[28]17'!$J$24:$M$26,'[28]17'!$J$28:$M$36,'[28]17'!$E$39:$H$41</definedName>
    <definedName name="P1_SCOPE_4_PRT">'[28]4'!$F$23:$I$23,'[28]4'!$F$25:$I$25,'[28]4'!$F$27:$I$31,'[28]4'!$K$14:$N$20,'[28]4'!$K$23:$N$23,'[28]4'!$K$25:$N$25,'[28]4'!$K$27:$N$31,'[28]4'!$P$14:$S$20,'[28]4'!$P$23:$S$23</definedName>
    <definedName name="P1_SCOPE_5_PRT">'[28]5'!$F$23:$I$23,'[28]5'!$F$25:$I$25,'[28]5'!$F$27:$I$31,'[28]5'!$K$14:$N$21,'[28]5'!$K$23:$N$23,'[28]5'!$K$25:$N$25,'[28]5'!$K$27:$N$31,'[28]5'!$P$14:$S$21,'[28]5'!$P$23:$S$23</definedName>
    <definedName name="P1_SCOPE_CORR">#REF!,#REF!,#REF!,#REF!,#REF!,#REF!,#REF!</definedName>
    <definedName name="P1_SCOPE_DOP">[29]Регионы!#REF!,[29]Регионы!#REF!,[29]Регионы!#REF!,[29]Регионы!#REF!,[29]Регионы!#REF!,[29]Регионы!#REF!</definedName>
    <definedName name="P1_SCOPE_F1_PRT">'[28]Ф-1 (для АО-энерго)'!$D$74:$E$84,'[28]Ф-1 (для АО-энерго)'!$D$71:$E$72,'[28]Ф-1 (для АО-энерго)'!$D$66:$E$69,'[28]Ф-1 (для АО-энерго)'!$D$61:$E$64</definedName>
    <definedName name="P1_SCOPE_F2_PRT">'[28]Ф-2 (для АО-энерго)'!$G$56,'[28]Ф-2 (для АО-энерго)'!$E$55:$E$56,'[28]Ф-2 (для АО-энерго)'!$F$55:$G$55,'[28]Ф-2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FST7">#REF!,#REF!,#REF!,#REF!,#REF!,#REF!</definedName>
    <definedName name="P1_SCOPE_FULL_LOAD" hidden="1">#REF!,#REF!,#REF!,#REF!,#REF!,#REF!</definedName>
    <definedName name="P1_SCOPE_IND">#REF!,#REF!,#REF!,#REF!,#REF!,#REF!</definedName>
    <definedName name="P1_SCOPE_IND2">#REF!,#REF!,#REF!,#REF!,#REF!</definedName>
    <definedName name="P1_SCOPE_NOTIND">#REF!,#REF!,#REF!,#REF!,#REF!,#REF!</definedName>
    <definedName name="P1_SCOPE_NotInd2" hidden="1">#REF!,#REF!,#REF!,#REF!,#REF!,#REF!,#REF!</definedName>
    <definedName name="P1_SCOPE_NotInd3">#REF!,#REF!,#REF!,#REF!,#REF!,#REF!,#REF!</definedName>
    <definedName name="P1_SCOPE_NotInt" hidden="1">#REF!,#REF!,#REF!,#REF!,#REF!,#REF!</definedName>
    <definedName name="P1_SCOPE_PER_PRT">[28]перекрестка!$H$15:$H$19,[28]перекрестка!$H$21:$H$25,[28]перекрестка!$J$14:$J$25,[28]перекрестка!$K$15:$K$19,[28]перекрестка!$K$21:$K$25</definedName>
    <definedName name="P1_SCOPE_SAVE2">#REF!,#REF!,#REF!,#REF!,#REF!,#REF!,#REF!</definedName>
    <definedName name="P1_SCOPE_SV_LD">#REF!,#REF!,#REF!,#REF!,#REF!,#REF!,#REF!</definedName>
    <definedName name="P1_SCOPE_SV_LD1">[28]свод!$E$70:$M$79,[28]свод!$E$81:$M$81,[28]свод!$E$83:$M$88,[28]свод!$E$90:$M$90,[28]свод!$E$92:$M$96,[28]свод!$E$98:$M$98,[28]свод!$E$101:$M$102</definedName>
    <definedName name="P1_SCOPE_SV_PRT">[28]свод!$E$23:$H$26,[28]свод!$E$28:$I$29,[28]свод!$E$32:$I$36,[28]свод!$E$38:$I$40,[28]свод!$E$42:$I$53,[28]свод!$E$55:$I$56,[28]свод!$E$58:$I$63</definedName>
    <definedName name="P1_SET_PROT" hidden="1">#REF!,#REF!,#REF!,#REF!,#REF!,#REF!,#REF!</definedName>
    <definedName name="P1_SET_PRT" hidden="1">#REF!,#REF!,#REF!,#REF!,#REF!,#REF!,#REF!</definedName>
    <definedName name="P1_T1_Protect">[30]перекрестка!$J$42:$K$46,[30]перекрестка!$J$49,[30]перекрестка!$J$50:$K$54,[30]перекрестка!$J$55,[30]перекрестка!$J$56:$K$60,[30]перекрестка!$J$62:$K$66</definedName>
    <definedName name="P1_T10?Data">'[27]10'!$D$29:$S$29,'[27]10'!$D$32:$S$36,'[27]10'!$D$39:$S$42</definedName>
    <definedName name="P1_T11?Data">'[27]11'!$F$48:$Q$51,'[27]11'!$F$53:$Q$53,'[27]11'!$F$56:$Q$60,'[27]11'!$F$62:$H$62,'[27]11'!$N$62:$Q$62,'[27]11'!$F$63:$Q$64,'[27]11'!$F$29:$Q$32,'[27]11'!$F$34:$Q$34</definedName>
    <definedName name="P1_T12?Data">'[27]12'!$H$29:$J$29,'[27]12'!$C$31:$J$32,'[27]12'!$C$33:$E$33,'[27]12'!$H$33:$J$33,'[27]12'!$C$35:$J$36,'[27]12'!$C$38:$E$38,'[27]12'!$H$38:$J$38,'[27]12'!$C$40:$J$41,'[27]12'!$H$43:$J$43,'[27]12'!$C$45:$E$45,'[27]12'!$H$45:$J$45</definedName>
    <definedName name="P1_T16?axis?R?ДОГОВОР" hidden="1">'[31]16'!$E$76:$M$76,'[31]16'!$E$8:$M$8,'[31]16'!$E$12:$M$12,'[31]16'!$E$52:$M$52,'[31]16'!$E$16:$M$16,'[31]16'!$E$64:$M$64,'[31]16'!$E$84:$M$85,'[31]16'!$E$48:$M$48,'[31]16'!$E$80:$M$80,'[31]16'!$E$72:$M$72,'[31]16'!$E$44:$M$44</definedName>
    <definedName name="P1_T16?axis?R?ДОГОВОР?" hidden="1">'[31]16'!$A$76,'[31]16'!$A$84:$A$85,'[31]16'!$A$72,'[31]16'!$A$80,'[31]16'!$A$68,'[31]16'!$A$64,'[31]16'!$A$60,'[31]16'!$A$56,'[31]16'!$A$52,'[31]16'!$A$48,'[31]16'!$A$44,'[31]16'!$A$40,'[31]16'!$A$36,'[31]16'!$A$32,'[31]16'!$A$28,'[31]16'!$A$24,'[31]16'!$A$20</definedName>
    <definedName name="P1_T16?L1" hidden="1">'[31]16'!$A$74:$M$74,'[31]16'!$A$14:$M$14,'[31]16'!$A$10:$M$10,'[31]16'!$A$50:$M$50,'[31]16'!$A$6:$M$6,'[31]16'!$A$62:$M$62,'[31]16'!$A$78:$M$78,'[31]16'!$A$46:$M$46,'[31]16'!$A$82:$M$82,'[31]16'!$A$70:$M$70,'[31]16'!$A$42:$M$42</definedName>
    <definedName name="P1_T16?L1.x" hidden="1">'[31]16'!$A$76:$M$76,'[31]16'!$A$16:$M$16,'[31]16'!$A$12:$M$12,'[31]16'!$A$52:$M$52,'[31]16'!$A$8:$M$8,'[31]16'!$A$64:$M$64,'[31]16'!$A$80:$M$80,'[31]16'!$A$48:$M$48,'[31]16'!$A$84:$M$85,'[31]16'!$A$72:$M$72,'[31]16'!$A$44:$M$44</definedName>
    <definedName name="P1_T16_Protect">#REF!,#REF!,#REF!,#REF!,#REF!,#REF!,#REF!,#REF!</definedName>
    <definedName name="P1_T17?L4">'[20]29'!$J$18:$J$25,'[20]29'!$G$18:$G$25,'[20]29'!$G$35:$G$42,'[20]29'!$J$35:$J$42,'[20]29'!$G$60,'[20]29'!$J$60,'[20]29'!$M$60,'[20]29'!$P$60,'[20]29'!$P$18:$P$25,'[20]29'!$G$9:$G$16</definedName>
    <definedName name="P1_T17?unit?РУБ.ГКАЛ">'[20]29'!$F$44:$F$51,'[20]29'!$I$44:$I$51,'[20]29'!$L$44:$L$51,'[20]29'!$F$18:$F$25,'[20]29'!$I$60,'[20]29'!$L$60,'[20]29'!$O$60,'[20]29'!$F$60,'[20]29'!$F$9:$F$16,'[20]29'!$I$9:$I$16</definedName>
    <definedName name="P1_T17?unit?ТГКАЛ">'[20]29'!$M$18:$M$25,'[20]29'!$J$18:$J$25,'[20]29'!$G$18:$G$25,'[20]29'!$G$35:$G$42,'[20]29'!$J$35:$J$42,'[20]29'!$G$60,'[20]29'!$J$60,'[20]29'!$M$60,'[20]29'!$P$60,'[20]29'!$G$9:$G$16</definedName>
    <definedName name="P1_T17_Protection">'[20]29'!$O$47:$P$51,'[20]29'!$L$47:$M$51,'[20]29'!$L$53:$M$53,'[20]29'!$L$55:$M$59,'[20]29'!$O$53:$P$53,'[20]29'!$O$55:$P$59,'[20]29'!$F$12:$G$16,'[20]29'!$F$10:$G$10</definedName>
    <definedName name="P1_T18.1?Data">'[27]18.1'!$H$35:$K$41,'[27]18.1'!$D$43:$E$43,'[27]18.1'!$H$43:$K$43,'[27]18.1'!$D$46:$E$48,'[27]18.1'!$H$46:$K$48,'[27]18.1'!$D$50:$E$50,'[27]18.1'!$H$50:$K$50,'[27]18.1'!$D$8:$E$13,'[27]18.1'!$H$8:$K$13,'[27]18.1'!$D$15:$E$20</definedName>
    <definedName name="P1_T18.2_Protect">'[30]18.2'!$F$12:$J$19,'[30]18.2'!$F$22:$J$25,'[30]18.2'!$B$28:$J$34,'[30]18.2'!$F$36:$J$36,'[30]18.2'!$B$38:$J$40,'[30]18.2'!$F$44:$J$49,'[30]18.2'!$F$56:$J$56</definedName>
    <definedName name="P1_T19.1.1?Data">'[27]19.1.1'!$H$36:$K$41,'[27]19.1.1'!$D$43:$E$44,'[27]19.1.1'!$H$43:$K$44,'[27]19.1.1'!$D$46:$E$46,'[27]19.1.1'!$H$46:$K$46,'[27]19.1.1'!$D$9:$E$14,'[27]19.1.1'!$H$9:$K$14,'[27]19.1.1'!$D$16:$E$21,'[27]19.1.1'!$H$16:$K$21</definedName>
    <definedName name="P1_T19.1.2?Data">'[27]19.1.2'!$H$16:$K$21,'[27]19.1.2'!$H$36:$K$40,P1_P1_T19.1.2?Data</definedName>
    <definedName name="P1_T19.2?Data">'[27]19.2'!$H$40:$O$45,'[27]19.2'!$C$10:$F$10,'[27]19.2'!$H$10:$O$10,P1_P1_T19.2?Data</definedName>
    <definedName name="P1_T19.2?item_ext?СБЫТ">'[27]19.2'!$K$10:$K$47,'[27]19.2'!$I$10:$I$47,'[27]19.2'!$F$10:$F$47,'[27]19.2'!$D$10:$D$47</definedName>
    <definedName name="P1_T2.1?Data">'[27]2.1'!$D$12:$E$12,'[27]2.1'!$D$14:$E$14,'[27]2.1'!$D$16:$E$26,'[27]2.1'!$D$28:$E$29,'[27]2.1'!$D$31:$E$31,'[27]2.1'!$D$33:$E$33,'[27]2.1'!$D$48:$E$48,'[27]2.1'!$D$6:$E$7,'[27]2.1'!$D$35:$E$38,'[27]2.1'!$D$40:$E$41,'[27]2.1'!$D$43:$E$43</definedName>
    <definedName name="P1_T20.1?Data">'[27]20.1'!$B$45:$G$45,'[27]20.1'!$B$56:$G$56,'[27]20.1'!$B$21:$G$21,'[27]20.1'!$B$23:$F$23,'[27]20.1'!$B$35:$F$35,'[27]20.1'!$B$47:$F$47,'[27]20.1'!$B$58:$F$58</definedName>
    <definedName name="P1_T20_Protection" hidden="1">'[20]20'!$E$4:$H$4,'[20]20'!$E$13:$H$13,'[20]20'!$E$16:$H$17,'[20]20'!$E$19:$H$19,'[20]20'!$J$4:$M$4,'[20]20'!$J$8:$M$11,'[20]20'!$J$13:$M$13,'[20]20'!$J$16:$M$17,'[20]20'!$J$19:$M$19</definedName>
    <definedName name="P1_T21.1?Data">'[27]21.1'!$C$8:$D$8,'[27]21.1'!$F$10:$I$11,'[27]21.1'!$C$10:$D$11,'[27]21.1'!$F$13:$I$16,'[27]21.1'!$C$13:$D$16,'[27]21.1'!$F$18:$I$20,'[27]21.1'!$C$18:$D$20,'[27]21.1'!$F$22:$I$22,'[27]21.1'!$C$22:$D$22,'[27]21.1'!$F$24:$I$25</definedName>
    <definedName name="P1_T21.2.1?Data">'[27]21.2.1'!$C$9:$D$9,'[27]21.2.1'!$F$11:$I$12,'[27]21.2.1'!$C$11:$D$12,'[27]21.2.1'!$F$14:$I$17,'[27]21.2.1'!$C$14:$D$17,'[27]21.2.1'!$F$19:$I$21,'[27]21.2.1'!$C$19:$D$21,'[27]21.2.1'!$F$23:$I$23,'[27]21.2.1'!$C$23:$D$23</definedName>
    <definedName name="P1_T21.2.2?Data">'[27]21.2.2'!$F$11:$I$12,'[27]21.2.2'!$C$11:$D$12,P1_P1_T21.2.2?Data</definedName>
    <definedName name="P1_T21.4?Data">'[27]21.4'!$F$21:$I$23,'[27]21.4'!$C$21:$D$23,'[27]21.4'!$F$25:$I$25,P1_P1_T21.4?Data</definedName>
    <definedName name="P1_T21_Protection">'[20]21'!$O$31:$S$33,'[20]21'!$E$11,'[20]21'!$G$11:$K$11,'[20]21'!$M$11,'[20]21'!$O$11:$S$11,'[20]21'!$E$14:$E$16,'[20]21'!$G$14:$K$16,'[20]21'!$M$14:$M$16,'[20]21'!$O$14:$S$16</definedName>
    <definedName name="P1_T23_Protection">'[20]23'!$F$9:$J$25,'[20]23'!$O$9:$P$25,'[20]23'!$A$32:$A$34,'[20]23'!$F$32:$J$34,'[20]23'!$O$32:$P$34,'[20]23'!$A$37:$A$53,'[20]23'!$F$37:$J$53,'[20]23'!$O$37:$P$53</definedName>
    <definedName name="P1_T25_protection">'[20]25'!$G$8:$J$21,'[20]25'!$G$24:$J$28,'[20]25'!$G$30:$J$33,'[20]25'!$G$35:$J$37,'[20]25'!$G$41:$J$42,'[20]25'!$L$8:$O$21,'[20]25'!$L$24:$O$28,'[20]25'!$L$30:$O$33</definedName>
    <definedName name="P1_T26_Protection">'[20]26'!$B$34:$B$36,'[20]26'!$F$8:$I$8,'[20]26'!$F$10:$I$11,'[20]26'!$F$13:$I$15,'[20]26'!$F$18:$I$19,'[20]26'!$F$22:$I$24,'[20]26'!$F$26:$I$26,'[20]26'!$F$29:$I$32</definedName>
    <definedName name="P1_T27?L4">'[27]27'!$AX$15:$BA$15,'[27]27'!$D$15,'[27]27'!$K$15,'[27]27'!$F$15:$I$15,'[27]27'!$M$15:$Q$15,'[27]27'!$S$15:$V$15,'[27]27'!$X$15:$AD$15,'[27]27'!$AF$15:$AJ$15,'[27]27'!$AL$15:$AP$15</definedName>
    <definedName name="P1_T27_Protection">'[20]27'!$B$34:$B$36,'[20]27'!$F$8:$I$8,'[20]27'!$F$10:$I$11,'[20]27'!$F$13:$I$15,'[20]27'!$F$18:$I$19,'[20]27'!$F$22:$I$24,'[20]27'!$F$26:$I$26,'[20]27'!$F$29:$I$32</definedName>
    <definedName name="P1_T28.3?unit?РУБ.ГКАЛ">'[27]28.3'!$E$25:$S$25,'[27]28.3'!$E$69:$S$69,'[27]28.3'!$E$71:$S$71</definedName>
    <definedName name="P1_T28.3?unit?ТРУБ">'[27]28.3'!$A$53:$S$53,'[27]28.3'!$A$27:$S$27,'[27]28.3'!$A$79:$S$79</definedName>
    <definedName name="P1_T28?axis?R?ПЭ">'[20]28'!$D$16:$I$18,'[20]28'!$D$22:$I$24,'[20]28'!$D$28:$I$30,'[20]28'!$D$37:$I$39,'[20]28'!$D$42:$I$44,'[20]28'!$D$48:$I$50,'[20]28'!$D$54:$I$56,'[20]28'!$D$63:$I$65</definedName>
    <definedName name="P1_T28?axis?R?ПЭ?">'[20]28'!$B$16:$B$18,'[20]28'!$B$22:$B$24,'[20]28'!$B$28:$B$30,'[20]28'!$B$37:$B$39,'[20]28'!$B$42:$B$44,'[20]28'!$B$48:$B$50,'[20]28'!$B$54:$B$56,'[20]28'!$B$63:$B$65</definedName>
    <definedName name="P1_T28?Data">'[20]28'!$G$242:$H$265,'[20]28'!$D$242:$E$265,'[20]28'!$G$216:$H$239,'[20]28'!$D$268:$E$292,'[20]28'!$G$268:$H$292,'[20]28'!$D$216:$E$239,'[20]28'!$G$190:$H$213</definedName>
    <definedName name="P1_T28_Protection">'[20]28'!$B$74:$B$76,'[20]28'!$B$80:$B$82,'[20]28'!$B$89:$B$91,'[20]28'!$B$94:$B$96,'[20]28'!$B$100:$B$102,'[20]28'!$B$106:$B$108,'[20]28'!$B$115:$B$117,'[20]28'!$B$120:$B$122</definedName>
    <definedName name="P1_T29?L6">'[27]29'!$I$39:$L$44,'[27]29'!$I$46:$L$47,'[27]29'!$I$15:$L$16,'[27]29'!$I$13:$L$13,'[27]29'!$I$19:$L$19,'[27]29'!$I$21:$L$22,'[27]29'!$I$25:$L$30,'[27]29'!$I$32:$L$33</definedName>
    <definedName name="P1_T4_Protect">'[30]4'!$G$20:$J$20,'[30]4'!$G$22:$J$22,'[30]4'!$G$24:$J$28,'[30]4'!$L$11:$O$17,'[30]4'!$L$20:$O$20,'[30]4'!$L$22:$O$22,'[30]4'!$L$24:$O$28,'[30]4'!$Q$11:$T$17,'[30]4'!$Q$20:$T$20</definedName>
    <definedName name="P1_T6_Protect">'[30]6'!$D$53:$H$63,'[30]6'!$J$53:$N$63,'[30]6'!$D$65:$H$70,'[30]6'!$J$65:$N$70,'[30]6'!$B$10:$B$19,'[30]6'!$D$10:$H$19,'[30]6'!$J$10:$N$19,'[30]6'!$D$21:$H$26,'[30]6'!$J$21:$N$26</definedName>
    <definedName name="P1_T7?Data">'[27]7'!$L$45:$AA$46,'[27]7'!$L$53:$AA$53,'[27]7'!$L$55:$AA$56,'[27]7'!$L$48:$AA$48,'[27]7'!$L$24:$AA$24,'[27]7'!$L$26:$AA$26,'[27]7'!$L$32:$AA$33,'[27]7'!$L$35:$AA$36,'[27]7'!$L$38:$AA$38</definedName>
    <definedName name="P1_T8?L3">'[27]8'!$K$47:$K$73,'[27]8'!$I$47:$I$73,'[27]8'!$I$83:$I$109,'[27]8'!$K$11:$K$37,'[27]8'!$I$11:$I$37</definedName>
    <definedName name="P1_T8?L4">'[27]8'!$L$47:$L$73,'[27]8'!$J$47:$J$73,'[27]8'!$J$83:$J$109,'[27]8'!$L$11:$L$37,'[27]8'!$J$11:$J$37</definedName>
    <definedName name="P1_T8?unit?ГКАЛ.Ч">'[27]8'!$K$47:$K$73,'[27]8'!$I$47:$I$73,'[27]8'!$K$11:$K$37,'[27]8'!$I$83:$I$109,'[27]8'!$I$11:$I$37</definedName>
    <definedName name="P1_T8?unit?ТГКАЛ">'[27]8'!$L$47:$L$73,'[27]8'!$J$47:$J$73,'[27]8'!$L$11:$L$37,'[27]8'!$J$83:$J$109,'[27]8'!$J$11:$J$37</definedName>
    <definedName name="P1_T9?Data">'[27]9'!$D$45:$P$45,'[27]9'!$D$47:$P$48,'[27]9'!$D$21:$P$21,'[27]9'!$D$23:$P$24,'[27]9'!$L$26:$P$26,'[27]9'!$L$28:$P$28,'[27]9'!$D$30:$P$30,'[27]9'!$D$32:$P$33,'[27]9'!$D$36:$P$36</definedName>
    <definedName name="P10_SCOPE_FULL_LOAD" hidden="1">#REF!,#REF!,#REF!,#REF!,#REF!,#REF!</definedName>
    <definedName name="P10_T1_Protect">[30]перекрестка!$F$42:$H$46,[30]перекрестка!$F$49:$G$49,[30]перекрестка!$F$50:$H$54,[30]перекрестка!$F$55:$G$55,[30]перекрестка!$F$56:$H$60</definedName>
    <definedName name="P10_T28_Protection">'[20]28'!$G$167:$H$169,'[20]28'!$D$172:$E$174,'[20]28'!$G$172:$H$174,'[20]28'!$D$178:$E$180,'[20]28'!$G$178:$H$181,'[20]28'!$D$184:$E$186,'[20]28'!$G$184:$H$186</definedName>
    <definedName name="P11_SCOPE_FULL_LOAD" hidden="1">#REF!,#REF!,#REF!,#REF!,#REF!</definedName>
    <definedName name="P11_T1_Protect">[30]перекрестка!$F$62:$H$66,[30]перекрестка!$F$68:$H$72,[30]перекрестка!$F$74:$H$78,[30]перекрестка!$F$80:$H$84,[30]перекрестка!$F$89:$G$89</definedName>
    <definedName name="P11_T28_Protection">'[20]28'!$D$193:$E$195,'[20]28'!$G$193:$H$195,'[20]28'!$D$198:$E$200,'[20]28'!$G$198:$H$200,'[20]28'!$D$204:$E$206,'[20]28'!$G$204:$H$206,'[20]28'!$D$210:$E$212,'[20]28'!$B$68:$B$70</definedName>
    <definedName name="P12_SCOPE_FULL_LOAD" hidden="1">#REF!,#REF!,#REF!,#REF!,#REF!,#REF!</definedName>
    <definedName name="P12_T1_Protect">[30]перекрестка!$F$90:$H$94,[30]перекрестка!$F$95:$G$95,[30]перекрестка!$F$96:$H$100,[30]перекрестка!$F$102:$H$106,[30]перекрестка!$F$108:$H$112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>[30]перекрестка!$F$114:$H$118,[30]перекрестка!$F$120:$H$124,[30]перекрестка!$F$127:$G$127,[30]перекрестка!$F$128:$H$132,[30]перекрестка!$F$133:$G$133</definedName>
    <definedName name="P14_SCOPE_FULL_LOAD" hidden="1">#REF!,#REF!,#REF!,#REF!,#REF!,#REF!</definedName>
    <definedName name="P14_T1_Protect">[30]перекрестка!$F$134:$H$138,[30]перекрестка!$F$140:$H$144,[30]перекрестка!$F$146:$H$150,[30]перекрестка!$F$152:$H$156,[30]перекрестка!$F$158:$H$162</definedName>
    <definedName name="P15_SCOPE_FULL_LOAD" hidden="1">#REF!,#REF!,#REF!,#REF!,#REF!,P1_SCOPE_FULL_LOAD</definedName>
    <definedName name="P15_T1_Protect">[30]перекрестка!$J$158:$K$162,[30]перекрестка!$J$152:$K$156,[30]перекрестка!$J$146:$K$150,[30]перекрестка!$J$140:$K$144,[30]перекрестка!$J$11</definedName>
    <definedName name="P16_SCOPE_FULL_LOAD">#N/A</definedName>
    <definedName name="P16_T1_Protect">[30]перекрестка!$J$12:$K$16,[30]перекрестка!$J$17,[30]перекрестка!$J$18:$K$22,[30]перекрестка!$J$24:$K$28,[30]перекрестка!$J$30:$K$34,[30]перекрестка!$F$23:$G$23</definedName>
    <definedName name="P17_SCOPE_FULL_LOAD">#N/A</definedName>
    <definedName name="P17_T1_Protect">[30]перекрестка!$F$29:$G$29,[30]перекрестка!$F$61:$G$61,[30]перекрестка!$F$67:$G$67,[30]перекрестка!$F$101:$G$101,[30]перекрестка!$F$107:$G$107</definedName>
    <definedName name="P18_T1_Protect">[30]перекрестка!$F$139:$G$139,[30]перекрестка!$F$145:$G$145,[30]перекрестка!$J$36:$K$40,P1_T1_Protect,P2_T1_Protect,P3_T1_Protect,P4_T1_Protect</definedName>
    <definedName name="P19_T1_Protect">P5_T1_Protect,P6_T1_Protect,P7_T1_Protect,P8_T1_Protect,P9_T1_Protect,P10_T1_Protect,P11_T1_Protect,P12_T1_Protect,P13_T1_Protect,P14_T1_Protect</definedName>
    <definedName name="P2_dip" hidden="1">[16]FST5!$G$100:$G$116,[16]FST5!$G$118:$G$123,[16]FST5!$G$125:$G$126,[16]FST5!$G$128:$G$131,[16]FST5!$G$133,[16]FST5!$G$135:$G$139,[16]FST5!$G$141</definedName>
    <definedName name="P2_SC_CLR" hidden="1">#REF!,#REF!,#REF!,#REF!,#REF!</definedName>
    <definedName name="P2_SC22" hidden="1">#REF!,#REF!,#REF!,#REF!,#REF!,#REF!,#REF!</definedName>
    <definedName name="P2_SCOPE_16_PRT">'[28]16'!$E$38:$I$38,'[28]16'!$E$41:$I$41,'[28]16'!$E$45:$I$47,'[28]16'!$E$49:$I$49,'[28]16'!$E$53:$I$54,'[28]16'!$E$56:$I$57,'[28]16'!$E$59:$I$59,'[28]16'!$E$9:$I$13</definedName>
    <definedName name="P2_SCOPE_4_PRT">'[28]4'!$P$25:$S$25,'[28]4'!$P$27:$S$31,'[28]4'!$U$14:$X$20,'[28]4'!$U$23:$X$23,'[28]4'!$U$25:$X$25,'[28]4'!$U$27:$X$31,'[28]4'!$Z$14:$AC$20,'[28]4'!$Z$23:$AC$23,'[28]4'!$Z$25:$AC$25</definedName>
    <definedName name="P2_SCOPE_5_PRT">'[28]5'!$P$25:$S$25,'[28]5'!$P$27:$S$31,'[28]5'!$U$14:$X$21,'[28]5'!$U$23:$X$23,'[28]5'!$U$25:$X$25,'[28]5'!$U$27:$X$31,'[28]5'!$Z$14:$AC$21,'[28]5'!$Z$23:$AC$23,'[28]5'!$Z$25:$AC$25</definedName>
    <definedName name="P2_SCOPE_CORR">#REF!,#REF!,#REF!,#REF!,#REF!,#REF!,#REF!,#REF!</definedName>
    <definedName name="P2_SCOPE_F1_PRT">'[28]Ф-1 (для АО-энерго)'!$D$56:$E$59,'[28]Ф-1 (для АО-энерго)'!$D$34:$E$50,'[28]Ф-1 (для АО-энерго)'!$D$32:$E$32,'[28]Ф-1 (для АО-энерго)'!$D$23:$E$30</definedName>
    <definedName name="P2_SCOPE_F2_PRT">'[28]Ф-2 (для АО-энерго)'!$D$52:$G$54,'[28]Ф-2 (для АО-энерго)'!$C$21:$E$42,'[28]Ф-2 (для АО-энерго)'!$A$12:$E$12,'[28]Ф-2 (для АО-энерго)'!$C$8:$E$11</definedName>
    <definedName name="P2_SCOPE_FULL_LOAD" hidden="1">#REF!,#REF!,#REF!,#REF!,#REF!,#REF!</definedName>
    <definedName name="P2_SCOPE_IND">#REF!,#REF!,#REF!,#REF!,#REF!,#REF!</definedName>
    <definedName name="P2_SCOPE_IND2">#REF!,#REF!,#REF!,#REF!,#REF!</definedName>
    <definedName name="P2_SCOPE_NOTIND">#REF!,#REF!,#REF!,#REF!,#REF!,#REF!,#REF!</definedName>
    <definedName name="P2_SCOPE_NotInd2" hidden="1">#REF!,#REF!,#REF!,#REF!,#REF!,#REF!</definedName>
    <definedName name="P2_SCOPE_NotInd3">#REF!,#REF!,#REF!,#REF!,#REF!,#REF!,#REF!</definedName>
    <definedName name="P2_SCOPE_NotInt" hidden="1">#REF!,#REF!,#REF!,#REF!,#REF!,#REF!,#REF!</definedName>
    <definedName name="P2_SCOPE_PER_PRT">[28]перекрестка!$N$14:$N$25,[28]перекрестка!$N$27:$N$31,[28]перекрестка!$J$27:$K$31,[28]перекрестка!$F$27:$H$31,[28]перекрестка!$F$33:$H$37</definedName>
    <definedName name="P2_SCOPE_SAVE2">#REF!,#REF!,#REF!,#REF!,#REF!,#REF!</definedName>
    <definedName name="P2_SCOPE_SV_PRT">[28]свод!$E$72:$I$79,[28]свод!$E$81:$I$81,[28]свод!$E$85:$H$88,[28]свод!$E$90:$I$90,[28]свод!$E$107:$I$112,[28]свод!$E$114:$I$117,[28]свод!$E$124:$H$127</definedName>
    <definedName name="P2_T1_Protect">[30]перекрестка!$J$68:$K$72,[30]перекрестка!$J$74:$K$78,[30]перекрестка!$J$80:$K$84,[30]перекрестка!$J$89,[30]перекрестка!$J$90:$K$94,[30]перекрестка!$J$95</definedName>
    <definedName name="P2_T17?L4">'[20]29'!$J$9:$J$16,'[20]29'!$M$9:$M$16,'[20]29'!$P$9:$P$16,'[20]29'!$G$44:$G$51,'[20]29'!$J$44:$J$51,'[20]29'!$M$44:$M$51,'[20]29'!$M$35:$M$42,'[20]29'!$P$35:$P$42,'[20]29'!$P$44:$P$51</definedName>
    <definedName name="P2_T17?unit?РУБ.ГКАЛ">'[20]29'!$I$18:$I$25,'[20]29'!$L$9:$L$16,'[20]29'!$L$18:$L$25,'[20]29'!$O$9:$O$16,'[20]29'!$F$35:$F$42,'[20]29'!$I$35:$I$42,'[20]29'!$L$35:$L$42,'[20]29'!$O$35:$O$51</definedName>
    <definedName name="P2_T17?unit?ТГКАЛ">'[20]29'!$J$9:$J$16,'[20]29'!$M$9:$M$16,'[20]29'!$P$9:$P$16,'[20]29'!$M$35:$M$42,'[20]29'!$P$35:$P$42,'[20]29'!$G$44:$G$51,'[20]29'!$J$44:$J$51,'[20]29'!$M$44:$M$51,'[20]29'!$P$44:$P$51</definedName>
    <definedName name="P2_T17_Protection">'[20]29'!$F$19:$G$19,'[20]29'!$F$21:$G$25,'[20]29'!$F$27:$G$27,'[20]29'!$F$29:$G$33,'[20]29'!$F$36:$G$36,'[20]29'!$F$38:$G$42,'[20]29'!$F$45:$G$45,'[20]29'!$F$47:$G$51</definedName>
    <definedName name="P2_T18.1?Data">'[27]18.1'!$H$15:$K$20,'[27]18.1'!$D$22:$E$26,'[27]18.1'!$H$22:$K$26,'[27]18.1'!$D$28:$E$28,'[27]18.1'!$H$28:$K$28,'[27]18.1'!$D$30:$E$30,'[27]18.1'!$H$30:$K$30,'[27]18.1'!$D$32:$E$33,'[27]18.1'!$H$32:$K$33,'[27]18.1'!$D$35:$E$41</definedName>
    <definedName name="P2_T19.1.1?Data">'[27]19.1.1'!$D$23:$E$27,'[27]19.1.1'!$H$23:$K$27,'[27]19.1.1'!$D$29:$E$29,'[27]19.1.1'!$H$29:$K$29,'[27]19.1.1'!$D$31:$E$31,'[27]19.1.1'!$H$31:$K$31,'[27]19.1.1'!$D$33:$E$34,'[27]19.1.1'!$H$33:$K$34,'[27]19.1.1'!$D$36:$E$41</definedName>
    <definedName name="P2_T19.1.2?Data">'[27]19.1.2'!$H$23:$K$27,'[27]19.1.2'!$D$29:$E$29,P1_P2_T19.1.2?Data</definedName>
    <definedName name="P2_T19.2?Data">'[27]19.2'!$H$27:$O$31,'[27]19.2'!$C$33:$F$33,'[27]19.2'!$C$49:$F$50,P1_P2_T19.2?Data</definedName>
    <definedName name="P2_T21.2.1?Data">'[27]21.2.1'!$F$25:$I$26,'[27]21.2.1'!$C$25:$D$26,'[27]21.2.1'!$F$28:$I$31,'[27]21.2.1'!$C$28:$D$31,'[27]21.2.1'!$F$33:$I$33,'[27]21.2.1'!$C$33:$D$33,'[27]21.2.1'!$F$35:$I$35,'[27]21.2.1'!$C$35:$D$35,'[27]21.2.1'!$F$9:$I$9</definedName>
    <definedName name="P2_T21.2.2?Data">'[27]21.2.2'!$F$9:$I$9,'[27]21.2.2'!$F$25:$I$26,P1_P2_T21.2.2?Data</definedName>
    <definedName name="P2_T21.4?Data">'[27]21.4'!$F$37:$I$37,'[27]21.4'!$C$37:$D$37,'[27]21.4'!$F$39:$I$40,P1_P2_T21.4?Data</definedName>
    <definedName name="P2_T21_Protection">'[20]21'!$E$20:$E$22,'[20]21'!$G$20:$K$22,'[20]21'!$M$20:$M$22,'[20]21'!$O$20:$S$22,'[20]21'!$E$26:$E$28,'[20]21'!$G$26:$K$28,'[20]21'!$M$26:$M$28,'[20]21'!$O$26:$S$28</definedName>
    <definedName name="P2_T25_protection">'[20]25'!$L$35:$O$37,'[20]25'!$L$41:$O$42,'[20]25'!$Q$8:$T$21,'[20]25'!$Q$24:$T$28,'[20]25'!$Q$30:$T$33,'[20]25'!$Q$35:$T$37,'[20]25'!$Q$41:$T$42,'[20]25'!$B$35:$B$37</definedName>
    <definedName name="P2_T26_Protection">'[20]26'!$F$34:$I$36,'[20]26'!$K$8:$N$8,'[20]26'!$K$10:$N$11,'[20]26'!$K$13:$N$15,'[20]26'!$K$18:$N$19,'[20]26'!$K$22:$N$24,'[20]26'!$K$26:$N$26,'[20]26'!$K$29:$N$32</definedName>
    <definedName name="P2_T27_Protection">'[20]27'!$F$34:$I$36,'[20]27'!$K$8:$N$8,'[20]27'!$K$10:$N$11,'[20]27'!$K$13:$N$15,'[20]27'!$K$18:$N$19,'[20]27'!$K$22:$N$24,'[20]27'!$K$26:$N$26,'[20]27'!$K$29:$N$32</definedName>
    <definedName name="P2_T28.3?unit?РУБ.ГКАЛ">'[27]28.3'!$E$77:$S$77,'[27]28.3'!$E$43:$S$43,'[27]28.3'!$E$51:$S$51,'[27]28.3'!$E$19:$S$19,'[27]28.3'!$E$47:$S$49</definedName>
    <definedName name="P2_T28?axis?R?ПЭ">'[20]28'!$D$68:$I$70,'[20]28'!$D$74:$I$76,'[20]28'!$D$80:$I$82,'[20]28'!$D$89:$I$91,'[20]28'!$D$94:$I$96,'[20]28'!$D$100:$I$102,'[20]28'!$D$106:$I$108,'[20]28'!$D$115:$I$117</definedName>
    <definedName name="P2_T28?axis?R?ПЭ?">'[20]28'!$B$68:$B$70,'[20]28'!$B$74:$B$76,'[20]28'!$B$80:$B$82,'[20]28'!$B$89:$B$91,'[20]28'!$B$94:$B$96,'[20]28'!$B$100:$B$102,'[20]28'!$B$106:$B$108,'[20]28'!$B$115:$B$117</definedName>
    <definedName name="P2_T28_Protection">'[20]28'!$B$126:$B$128,'[20]28'!$B$132:$B$134,'[20]28'!$B$141:$B$143,'[20]28'!$B$146:$B$148,'[20]28'!$B$152:$B$154,'[20]28'!$B$158:$B$160,'[20]28'!$B$167:$B$169</definedName>
    <definedName name="P2_T4_Protect">'[30]4'!$Q$22:$T$22,'[30]4'!$Q$24:$T$28,'[30]4'!$V$24:$Y$28,'[30]4'!$V$22:$Y$22,'[30]4'!$V$20:$Y$20,'[30]4'!$V$11:$Y$17,'[30]4'!$AA$11:$AD$17,'[30]4'!$AA$20:$AD$20,'[30]4'!$AA$22:$AD$22</definedName>
    <definedName name="P3_dip" hidden="1">[16]FST5!$G$143:$G$145,[16]FST5!$G$214:$G$217,[16]FST5!$G$219:$G$224,[16]FST5!$G$226,[16]FST5!$G$228,[16]FST5!$G$230,[16]FST5!$G$232,[16]FST5!$G$197:$G$212</definedName>
    <definedName name="P3_SC22" hidden="1">#REF!,#REF!,#REF!,#REF!,#REF!,#REF!</definedName>
    <definedName name="P3_SCOPE_F1_PRT">'[28]Ф-1 (для АО-энерго)'!$E$16:$E$17,'[28]Ф-1 (для АО-энерго)'!$C$4:$D$4,'[28]Ф-1 (для АО-энерго)'!$C$7:$E$10,'[28]Ф-1 (для АО-энерго)'!$A$11:$E$11</definedName>
    <definedName name="P3_SCOPE_FULL_LOAD" hidden="1">#REF!,#REF!,#REF!,#REF!,#REF!,#REF!</definedName>
    <definedName name="P3_SCOPE_IND">#REF!,#REF!,#REF!,#REF!,#REF!</definedName>
    <definedName name="P3_SCOPE_IND2">#REF!,#REF!,#REF!,#REF!,#REF!</definedName>
    <definedName name="P3_SCOPE_NOTIND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>[28]перекрестка!$J$33:$K$37,[28]перекрестка!$N$33:$N$37,[28]перекрестка!$F$39:$H$43,[28]перекрестка!$J$39:$K$43,[28]перекрестка!$N$39:$N$43</definedName>
    <definedName name="P3_SCOPE_SV_PRT">[28]свод!$D$135:$G$135,[28]свод!$I$135:$I$140,[28]свод!$H$137:$H$140,[28]свод!$D$138:$G$140,[28]свод!$E$15:$I$16,[28]свод!$E$120:$I$121,[28]свод!$E$18:$I$19</definedName>
    <definedName name="P3_T1_Protect">[30]перекрестка!$J$96:$K$100,[30]перекрестка!$J$102:$K$106,[30]перекрестка!$J$108:$K$112,[30]перекрестка!$J$114:$K$118,[30]перекрестка!$J$120:$K$124</definedName>
    <definedName name="P3_T17_Protection">'[20]29'!$F$53:$G$53,'[20]29'!$F$55:$G$59,'[20]29'!$I$55:$J$59,'[20]29'!$I$53:$J$53,'[20]29'!$I$47:$J$51,'[20]29'!$I$45:$J$45,'[20]29'!$I$38:$J$42,'[20]29'!$I$36:$J$36</definedName>
    <definedName name="P3_T21_Protection">'[20]21'!$E$31:$E$33,'[20]21'!$G$31:$K$33,'[20]21'!$B$14:$B$16,'[20]21'!$B$20:$B$22,'[20]21'!$B$26:$B$28,'[20]21'!$B$31:$B$33,'[20]21'!$M$31:$M$33,P1_T21_Protection</definedName>
    <definedName name="P3_T27_Protection">'[20]27'!$K$34:$N$36,'[20]27'!$P$8:$S$8,'[20]27'!$P$10:$S$11,'[20]27'!$P$13:$S$15,'[20]27'!$P$18:$S$19,'[20]27'!$P$22:$S$24,'[20]27'!$P$26:$S$26,'[20]27'!$P$29:$S$32</definedName>
    <definedName name="P3_T28.3?unit?РУБ.ГКАЛ">'[27]28.3'!$E$45:$S$45,'[27]28.3'!$E$17:$S$17,'[27]28.3'!$E$73:$S$75</definedName>
    <definedName name="P3_T28?axis?R?ПЭ">'[20]28'!$D$120:$I$122,'[20]28'!$D$126:$I$128,'[20]28'!$D$132:$I$134,'[20]28'!$D$141:$I$143,'[20]28'!$D$146:$I$148,'[20]28'!$D$152:$I$154,'[20]28'!$D$158:$I$160</definedName>
    <definedName name="P3_T28?axis?R?ПЭ?">'[20]28'!$B$120:$B$122,'[20]28'!$B$126:$B$128,'[20]28'!$B$132:$B$134,'[20]28'!$B$141:$B$143,'[20]28'!$B$146:$B$148,'[20]28'!$B$152:$B$154,'[20]28'!$B$158:$B$160</definedName>
    <definedName name="P3_T28_Protection">'[20]28'!$B$172:$B$174,'[20]28'!$B$178:$B$180,'[20]28'!$B$184:$B$186,'[20]28'!$B$193:$B$195,'[20]28'!$B$198:$B$200,'[20]28'!$B$204:$B$206,'[20]28'!$B$210:$B$212</definedName>
    <definedName name="P4_dip" hidden="1">[16]FST5!$G$70:$G$75,[16]FST5!$G$77:$G$78,[16]FST5!$G$80:$G$83,[16]FST5!$G$85,[16]FST5!$G$87:$G$91,[16]FST5!$G$93,[16]FST5!$G$95:$G$97,[16]FST5!$G$52:$G$68</definedName>
    <definedName name="P4_SCOPE_F1_PRT">'[28]Ф-1 (для АО-энерго)'!$C$13:$E$13,'[28]Ф-1 (для АО-энерго)'!$A$14:$E$14,'[28]Ф-1 (для АО-энерго)'!$C$23:$C$50,'[28]Ф-1 (для АО-энерго)'!$C$54:$C$95</definedName>
    <definedName name="P4_SCOPE_FULL_LOAD" hidden="1">#REF!,#REF!,#REF!,#REF!,#REF!,#REF!</definedName>
    <definedName name="P4_SCOPE_IND">#REF!,#REF!,#REF!,#REF!,#REF!</definedName>
    <definedName name="P4_SCOPE_IND2">#REF!,#REF!,#REF!,#REF!,#REF!,#REF!</definedName>
    <definedName name="P4_SCOPE_NOTIND">#REF!,#REF!,#REF!,#REF!,#REF!,#REF!,#REF!</definedName>
    <definedName name="P4_SCOPE_NotInd2">#REF!,#REF!,#REF!,#REF!,#REF!,#REF!,#REF!</definedName>
    <definedName name="P4_SCOPE_PER_PRT">[28]перекрестка!$F$45:$H$49,[28]перекрестка!$J$45:$K$49,[28]перекрестка!$N$45:$N$49,[28]перекрестка!$F$53:$G$64,[28]перекрестка!$H$54:$H$58</definedName>
    <definedName name="P4_T1_Protect">[30]перекрестка!$J$127,[30]перекрестка!$J$128:$K$132,[30]перекрестка!$J$133,[30]перекрестка!$J$134:$K$138,[30]перекрестка!$N$11:$N$22,[30]перекрестка!$N$24:$N$28</definedName>
    <definedName name="P4_T17_Protection">'[20]29'!$I$29:$J$33,'[20]29'!$I$27:$J$27,'[20]29'!$I$21:$J$25,'[20]29'!$I$19:$J$19,'[20]29'!$I$12:$J$16,'[20]29'!$I$10:$J$10,'[20]29'!$L$10:$M$10,'[20]29'!$L$12:$M$16</definedName>
    <definedName name="P4_T28?axis?R?ПЭ">'[20]28'!$D$167:$I$169,'[20]28'!$D$172:$I$174,'[20]28'!$D$178:$I$180,'[20]28'!$D$184:$I$186,'[20]28'!$D$193:$I$195,'[20]28'!$D$198:$I$200,'[20]28'!$D$204:$I$206</definedName>
    <definedName name="P4_T28?axis?R?ПЭ?">'[20]28'!$B$167:$B$169,'[20]28'!$B$172:$B$174,'[20]28'!$B$178:$B$180,'[20]28'!$B$184:$B$186,'[20]28'!$B$193:$B$195,'[20]28'!$B$198:$B$200,'[20]28'!$B$204:$B$206</definedName>
    <definedName name="P4_T28_Protection">'[20]28'!$B$219:$B$221,'[20]28'!$B$224:$B$226,'[20]28'!$B$230:$B$232,'[20]28'!$B$236:$B$238,'[20]28'!$B$245:$B$247,'[20]28'!$B$250:$B$252,'[20]28'!$B$256:$B$258</definedName>
    <definedName name="P5_SCOPE_FULL_LOAD" hidden="1">#REF!,#REF!,#REF!,#REF!,#REF!,#REF!</definedName>
    <definedName name="P5_SCOPE_NOTIND">#REF!,#REF!,#REF!,#REF!,#REF!,#REF!,#REF!</definedName>
    <definedName name="P5_SCOPE_NotInd2">#REF!,#REF!,#REF!,#REF!,#REF!,#REF!,#REF!</definedName>
    <definedName name="P5_SCOPE_PER_PRT">[28]перекрестка!$H$60:$H$64,[28]перекрестка!$J$53:$J$64,[28]перекрестка!$K$54:$K$58,[28]перекрестка!$K$60:$K$64,[28]перекрестка!$N$53:$N$64</definedName>
    <definedName name="P5_T1_Protect">[30]перекрестка!$N$30:$N$34,[30]перекрестка!$N$36:$N$40,[30]перекрестка!$N$42:$N$46,[30]перекрестка!$N$49:$N$60,[30]перекрестка!$N$62:$N$66</definedName>
    <definedName name="P5_T17_Protection">'[20]29'!$L$19:$M$19,'[20]29'!$L$21:$M$27,'[20]29'!$L$29:$M$33,'[20]29'!$L$36:$M$36,'[20]29'!$L$38:$M$42,'[20]29'!$L$45:$M$45,'[20]29'!$O$10:$P$10,'[20]29'!$O$12:$P$16</definedName>
    <definedName name="P5_T28?axis?R?ПЭ">'[20]28'!$D$210:$I$212,'[20]28'!$D$219:$I$221,'[20]28'!$D$224:$I$226,'[20]28'!$D$230:$I$232,'[20]28'!$D$236:$I$238,'[20]28'!$D$245:$I$247,'[20]28'!$D$250:$I$252</definedName>
    <definedName name="P5_T28?axis?R?ПЭ?">'[20]28'!$B$210:$B$212,'[20]28'!$B$219:$B$221,'[20]28'!$B$224:$B$226,'[20]28'!$B$230:$B$232,'[20]28'!$B$236:$B$238,'[20]28'!$B$245:$B$247,'[20]28'!$B$250:$B$252</definedName>
    <definedName name="P5_T28_Protection">'[20]28'!$B$262:$B$264,'[20]28'!$B$271:$B$273,'[20]28'!$B$276:$B$278,'[20]28'!$B$282:$B$284,'[20]28'!$B$288:$B$291,'[20]28'!$B$11:$B$13,'[20]28'!$B$16:$B$18,'[20]28'!$B$22:$B$24</definedName>
    <definedName name="P6_SCOPE_FULL_LOAD" hidden="1">#REF!,#REF!,#REF!,#REF!,#REF!,#REF!</definedName>
    <definedName name="P6_SCOPE_NOTIND">#REF!,#REF!,#REF!,#REF!,#REF!,#REF!,#REF!</definedName>
    <definedName name="P6_SCOPE_NotInd2">#REF!,#REF!,#REF!,#REF!,#REF!,#REF!,#REF!</definedName>
    <definedName name="P6_SCOPE_PER_PRT">[28]перекрестка!$F$66:$H$70,[28]перекрестка!$J$66:$K$70,[28]перекрестка!$N$66:$N$70,[28]перекрестка!$F$72:$H$76,[28]перекрестка!$J$72:$K$76</definedName>
    <definedName name="P6_T1_Protect">[30]перекрестка!$N$68:$N$72,[30]перекрестка!$N$74:$N$78,[30]перекрестка!$N$80:$N$84,[30]перекрестка!$N$89:$N$100,[30]перекрестка!$N$102:$N$106</definedName>
    <definedName name="P6_T17_Protection">'[20]29'!$O$19:$P$19,'[20]29'!$O$21:$P$25,'[20]29'!$O$27:$P$27,'[20]29'!$O$29:$P$33,'[20]29'!$O$36:$P$36,'[20]29'!$O$38:$P$42,'[20]29'!$O$45:$P$45,P1_T17_Protection</definedName>
    <definedName name="P6_T2.1?Protection">P1_T2.1?Protection</definedName>
    <definedName name="P6_T28?axis?R?ПЭ">'[20]28'!$D$256:$I$258,'[20]28'!$D$262:$I$264,'[20]28'!$D$271:$I$273,'[20]28'!$D$276:$I$278,'[20]28'!$D$282:$I$284,'[20]28'!$D$288:$I$291,'[20]28'!$D$11:$I$13,P1_T28?axis?R?ПЭ</definedName>
    <definedName name="P6_T28?axis?R?ПЭ?">'[20]28'!$B$256:$B$258,'[20]28'!$B$262:$B$264,'[20]28'!$B$271:$B$273,'[20]28'!$B$276:$B$278,'[20]28'!$B$282:$B$284,'[20]28'!$B$288:$B$291,'[20]28'!$B$11:$B$13,P1_T28?axis?R?ПЭ?</definedName>
    <definedName name="P6_T28_Protection">'[20]28'!$B$28:$B$30,'[20]28'!$B$37:$B$39,'[20]28'!$B$42:$B$44,'[20]28'!$B$48:$B$50,'[20]28'!$B$54:$B$56,'[20]28'!$B$63:$B$65,'[20]28'!$G$210:$H$212,'[20]28'!$D$11:$E$13</definedName>
    <definedName name="P7_SCOPE_FULL_LOAD" hidden="1">#REF!,#REF!,#REF!,#REF!,#REF!,#REF!</definedName>
    <definedName name="P7_SCOPE_NOTIND">#REF!,#REF!,#REF!,#REF!,#REF!,#REF!</definedName>
    <definedName name="P7_SCOPE_NotInd2">#REF!,#REF!,#REF!,#REF!,#REF!,P1_SCOPE_NotInd2,P2_SCOPE_NotInd2,P3_SCOPE_NotInd2</definedName>
    <definedName name="P7_SCOPE_PER_PRT">[28]перекрестка!$N$72:$N$76,[28]перекрестка!$F$78:$H$82,[28]перекрестка!$J$78:$K$82,[28]перекрестка!$N$78:$N$82,[28]перекрестка!$F$84:$H$88</definedName>
    <definedName name="P7_T1_Protect">[30]перекрестка!$N$108:$N$112,[30]перекрестка!$N$114:$N$118,[30]перекрестка!$N$120:$N$124,[30]перекрестка!$N$127:$N$138,[30]перекрестка!$N$140:$N$144</definedName>
    <definedName name="P7_T28_Protection">'[20]28'!$G$11:$H$13,'[20]28'!$D$16:$E$18,'[20]28'!$G$16:$H$18,'[20]28'!$D$22:$E$24,'[20]28'!$G$22:$H$24,'[20]28'!$D$28:$E$30,'[20]28'!$G$28:$H$30,'[20]28'!$D$37:$E$39</definedName>
    <definedName name="P8_SCOPE_FULL_LOAD" hidden="1">#REF!,#REF!,#REF!,#REF!,#REF!,#REF!</definedName>
    <definedName name="P8_SCOPE_NOTIND">#REF!,#REF!,#REF!,#REF!,#REF!,#REF!</definedName>
    <definedName name="P8_SCOPE_PER_PRT">[28]перекрестка!$J$84:$K$88,[28]перекрестка!$N$84:$N$88,[28]перекрестка!$F$14:$G$25,P1_SCOPE_PER_PRT,P2_SCOPE_PER_PRT,P3_SCOPE_PER_PRT,P4_SCOPE_PER_PRT</definedName>
    <definedName name="P8_T1_Protect">[30]перекрестка!$N$146:$N$150,[30]перекрестка!$N$152:$N$156,[30]перекрестка!$N$158:$N$162,[30]перекрестка!$F$11:$G$11,[30]перекрестка!$F$12:$H$16</definedName>
    <definedName name="P8_T28_Protection">'[20]28'!$G$37:$H$39,'[20]28'!$D$42:$E$44,'[20]28'!$G$42:$H$44,'[20]28'!$D$48:$E$50,'[20]28'!$G$48:$H$50,'[20]28'!$D$54:$E$56,'[20]28'!$G$54:$H$56,'[20]28'!$D$89:$E$91</definedName>
    <definedName name="P9_SCOPE_FULL_LOAD" hidden="1">#REF!,#REF!,#REF!,#REF!,#REF!,#REF!</definedName>
    <definedName name="P9_SCOPE_NotInd" hidden="1">#REF!,[0]!P1_SCOPE_NOTIND,[0]!P2_SCOPE_NOTIND,[0]!P3_SCOPE_NOTIND,[0]!P4_SCOPE_NOTIND,[0]!P5_SCOPE_NOTIND,[0]!P6_SCOPE_NOTIND,[0]!P7_SCOPE_NOTIND</definedName>
    <definedName name="P9_T1_Protect">[30]перекрестка!$F$17:$G$17,[30]перекрестка!$F$18:$H$22,[30]перекрестка!$F$24:$H$28,[30]перекрестка!$F$30:$H$34,[30]перекрестка!$F$36:$H$40</definedName>
    <definedName name="P9_T28_Protection">'[20]28'!$G$89:$H$91,'[20]28'!$G$94:$H$96,'[20]28'!$D$94:$E$96,'[20]28'!$D$100:$E$102,'[20]28'!$G$100:$H$102,'[20]28'!$D$106:$E$108,'[20]28'!$G$106:$H$108,'[20]28'!$D$167:$E$169</definedName>
    <definedName name="PARAM1_1">#REF!</definedName>
    <definedName name="PARAM1_2">#REF!</definedName>
    <definedName name="PARAM2">#REF!</definedName>
    <definedName name="PARSENS1_1">[3]MAIN!$B$1344</definedName>
    <definedName name="PARSENS1_2">[3]MAIN!$C$1344</definedName>
    <definedName name="PARSENS2">[3]MAIN!$A$1355</definedName>
    <definedName name="PER_ET">#REF!</definedName>
    <definedName name="Personal">'[32]6 Списки'!$A$2:$A$20</definedName>
    <definedName name="pi">[3]MAIN!$F$16</definedName>
    <definedName name="polta">#REF!</definedName>
    <definedName name="PPP">#REF!</definedName>
    <definedName name="PR_ET">[10]TEHSHEET!#REF!</definedName>
    <definedName name="PR_OBJ_ET">[10]TEHSHEET!#REF!</definedName>
    <definedName name="PR_OPT">#REF!</definedName>
    <definedName name="PR_ROZN">#REF!</definedName>
    <definedName name="PRINT_SENS">#REF!</definedName>
    <definedName name="PRO">[3]MAIN!#REF!</definedName>
    <definedName name="PROD1">[3]MAIN!$A$65:$IV$66</definedName>
    <definedName name="PROD2">[3]MAIN!$A$68:$IV$69</definedName>
    <definedName name="Project">[33]Списки!$B$2:$B$21</definedName>
    <definedName name="PROT">#REF!,#REF!,#REF!,#REF!,#REF!,#REF!</definedName>
    <definedName name="RAZMER1">#REF!</definedName>
    <definedName name="RAZMER2">#REF!</definedName>
    <definedName name="RAZMER3">#REF!</definedName>
    <definedName name="REG_ET">#REF!</definedName>
    <definedName name="REG_PROT">#REF!,#REF!,#REF!,#REF!,#REF!,#REF!,#REF!</definedName>
    <definedName name="REGcom">#REF!</definedName>
    <definedName name="REGION">[34]TEHSHEET!$B$2:$B$86</definedName>
    <definedName name="regions">#REF!</definedName>
    <definedName name="REGUL">#REF!</definedName>
    <definedName name="Rep_cur">[3]MAIN!$F$28</definedName>
    <definedName name="revenues">[3]MAIN!$F$90:$AL$90</definedName>
    <definedName name="rgk">[26]FST5!$G$214:$G$217,[26]FST5!$G$219:$G$224,[26]FST5!$G$226,[26]FST5!$G$228,[26]FST5!$G$230,[26]FST5!$G$232,[26]FST5!$G$197:$G$212</definedName>
    <definedName name="ROZN_09">'[14]2009'!#REF!</definedName>
    <definedName name="rr">[0]!rr</definedName>
    <definedName name="ŕŕ">[0]!ŕŕ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1">[3]MAIN!$A$146:$IV$150</definedName>
    <definedName name="SALAR2">[3]MAIN!$A$156:$IV$160</definedName>
    <definedName name="SALAR3">[3]MAIN!$A$166:$IV$170</definedName>
    <definedName name="SALAR4">[3]MAIN!$A$176:$IV$180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#REF!,#REF!,#REF!,#REF!,P1_SBT_PROT</definedName>
    <definedName name="SBTcom">#REF!</definedName>
    <definedName name="sbyt">[26]FST5!$G$70:$G$75,[26]FST5!$G$77:$G$78,[26]FST5!$G$80:$G$83,[26]FST5!$G$85,[26]FST5!$G$87:$G$91,[26]FST5!$G$93,[26]FST5!$G$95:$G$97,[26]FST5!$G$52:$G$68</definedName>
    <definedName name="sch">#REF!</definedName>
    <definedName name="SCOPE">#REF!</definedName>
    <definedName name="SCOPE_16_LD">#REF!</definedName>
    <definedName name="SCOPE_16_PRT">P1_SCOPE_16_PRT,P2_SCOPE_16_PRT</definedName>
    <definedName name="SCOPE_17.1_LD">#REF!</definedName>
    <definedName name="SCOPE_17.1_PRT">'[28]17.1'!$D$14:$F$17,'[28]17.1'!$D$19:$F$22,'[28]17.1'!$I$9:$I$12,'[28]17.1'!$I$14:$I$17,'[28]17.1'!$I$19:$I$22,'[28]17.1'!$D$9:$F$12</definedName>
    <definedName name="SCOPE_17_LD">#REF!</definedName>
    <definedName name="SCOPE_17_PRT">'[28]17'!$J$39:$M$41,'[28]17'!$E$43:$H$51,'[28]17'!$J$43:$M$51,'[28]17'!$E$54:$H$56,'[28]17'!$E$58:$H$66,'[28]17'!$E$69:$M$81,'[28]17'!$E$9:$H$11,P1_SCOPE_17_PRT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'[28]24'!$E$8:$J$47,'[28]24'!$E$49:$J$66</definedName>
    <definedName name="SCOPE_24_PRT">'[28]24'!$E$41:$I$41,'[28]24'!$E$34:$I$34,'[28]24'!$E$36:$I$36,'[28]24'!$E$43:$I$43</definedName>
    <definedName name="SCOPE_25_LD">#REF!</definedName>
    <definedName name="SCOPE_25_PRT">'[28]25'!$E$20:$I$20,'[28]25'!$E$34:$I$34,'[28]25'!$E$41:$I$41,'[28]25'!$E$8:$I$10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>'[28]4'!$Z$27:$AC$31,'[28]4'!$F$14:$I$20,P1_SCOPE_4_PRT,P2_SCOPE_4_PRT</definedName>
    <definedName name="SCOPE_5_LD">#REF!</definedName>
    <definedName name="SCOPE_5_PRT">'[28]5'!$Z$27:$AC$31,'[28]5'!$F$14:$I$21,P1_SCOPE_5_PRT,P2_SCOPE_5_PRT</definedName>
    <definedName name="SCOPE_CL">[35]Справочники!$F$11:$F$11</definedName>
    <definedName name="SCOPE_CORR">#REF!,#REF!,#REF!,#REF!,#REF!,[0]!P1_SCOPE_CORR,[0]!P2_SCOPE_CORR</definedName>
    <definedName name="SCOPE_CPR">#REF!</definedName>
    <definedName name="SCOPE_DOP">[36]Регионы!#REF!,[0]!P1_SCOPE_DOP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>'[28]Ф-1 (для АО-энерго)'!$D$86:$E$95,P1_SCOPE_F1_PRT,P2_SCOPE_F1_PRT,P3_SCOPE_F1_PRT,P4_SCOPE_F1_PRT</definedName>
    <definedName name="SCOPE_F2_LD1">#REF!</definedName>
    <definedName name="SCOPE_F2_LD2">#REF!</definedName>
    <definedName name="SCOPE_F2_PRT">'[28]Ф-2 (для АО-энерго)'!$C$5:$D$5,'[28]Ф-2 (для АО-энерго)'!$C$52:$C$57,'[28]Ф-2 (для АО-энерго)'!$D$57:$G$57,P1_SCOPE_F2_PRT,P2_SCOPE_F2_PRT</definedName>
    <definedName name="SCOPE_FL">[35]Справочники!$H$11:$H$14</definedName>
    <definedName name="SCOPE_FLOAD">#REF!,P1_SCOPE_FLOAD</definedName>
    <definedName name="SCOPE_FORM46_EE1">#REF!</definedName>
    <definedName name="SCOPE_FORM46_EE1_ZAG_KOD">#REF!</definedName>
    <definedName name="SCOPE_FRML">#REF!,#REF!,P1_SCOPE_FRML</definedName>
    <definedName name="SCOPE_FST7">#REF!,#REF!,#REF!,#REF!,[0]!P1_SCOPE_FST7</definedName>
    <definedName name="SCOPE_FULL_LOAD">[0]!P16_SCOPE_FULL_LOAD,[0]!P17_SCOPE_FULL_LOAD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LOAD2">'[37]Стоимость ЭЭ'!$G$111:$AN$113,'[37]Стоимость ЭЭ'!$G$93:$AN$95,'[37]Стоимость ЭЭ'!$G$51:$AN$53</definedName>
    <definedName name="SCOPE_MO">[38]Справочники!$K$6:$K$742,[38]Справочники!#REF!</definedName>
    <definedName name="SCOPE_MUPS">[38]Свод!#REF!,[38]Свод!#REF!</definedName>
    <definedName name="SCOPE_MUPS_NAMES">[38]Свод!#REF!,[38]Свод!#REF!</definedName>
    <definedName name="SCOPE_NALOG">[39]Справочники!$R$3:$R$4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tInd3">#REF!,#REF!,#REF!,[0]!P1_SCOPE_NotInd3,[0]!P2_SCOPE_NotInd3</definedName>
    <definedName name="SCOPE_ORE">#REF!</definedName>
    <definedName name="SCOPE_OUTD">[16]FST5!$G$23:$G$30,[16]FST5!$G$32:$G$35,[16]FST5!$G$37,[16]FST5!$G$39:$G$45,[16]FST5!$G$47,[16]FST5!$G$49,[16]FST5!$G$5:$G$21</definedName>
    <definedName name="SCOPE_PER_LD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#REF!,#REF!,#REF!,#REF!,#REF!,[0]!P1_SCOPE_SAVE2,[0]!P2_SCOPE_SAVE2</definedName>
    <definedName name="SCOPE_SBTLD">#REF!</definedName>
    <definedName name="SCOPE_SETLD">#REF!</definedName>
    <definedName name="SCOPE_SPR_PRT">[28]Справочники!$D$21:$J$22,[28]Справочники!$E$13:$I$14,[28]Справочники!$F$27:$H$28</definedName>
    <definedName name="SCOPE_SS">#REF!,#REF!,#REF!,#REF!,#REF!,#REF!</definedName>
    <definedName name="SCOPE_SS2">#REF!</definedName>
    <definedName name="SCOPE_SV_LD1">[28]свод!$E$104:$M$104,[28]свод!$E$106:$M$117,[28]свод!$E$120:$M$121,[28]свод!$E$123:$M$127,[28]свод!$E$10:$M$68,P1_SCOPE_SV_LD1</definedName>
    <definedName name="SCOPE_SV_LD2">#REF!</definedName>
    <definedName name="SCOPE_SV_PRT">P1_SCOPE_SV_PRT,P2_SCOPE_SV_PRT,P3_SCOPE_SV_PRT</definedName>
    <definedName name="SCOPE_SVOD">[40]Свод!$K$34,[40]Свод!$D$4:$K$31</definedName>
    <definedName name="SCOPE_TP">[16]FST5!$L$12:$L$23,[16]FST5!$L$5:$L$8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NSTAB1">[3]MAIN!$A$1344:$C$1351</definedName>
    <definedName name="SENSTAB2">[3]MAIN!$A$1355:$H$1360</definedName>
    <definedName name="SEP">#REF!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ocial">[3]MAIN!$F$627:$AJ$627</definedName>
    <definedName name="SP_OPT">#REF!</definedName>
    <definedName name="SP_OPT_ET">[10]TEHSHEET!#REF!</definedName>
    <definedName name="SP_ROZN">#REF!</definedName>
    <definedName name="SP_ROZN_ET">[10]TEHSHEET!#REF!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_ST_OPT">[10]TEHSHEET!#REF!</definedName>
    <definedName name="SP_ST_ROZN">[10]TEHSHEET!#REF!</definedName>
    <definedName name="SPAYB">[3]MAIN!$D$1000</definedName>
    <definedName name="SPR_ET">[10]TEHSHEET!#REF!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PRAV_PROT">[38]Справочники!$E$6,[38]Справочники!$D$11:$D$902,[38]Справочники!$E$3</definedName>
    <definedName name="sq">#REF!</definedName>
    <definedName name="SUMMBLOCK">[3]MAIN!$A$1211:$AL$1241</definedName>
    <definedName name="T0?axis?ПРД?БАЗ">'[31]0'!$I$7:$J$112,'[31]0'!$F$7:$G$112</definedName>
    <definedName name="T0?axis?ПРД?ПРЕД">'[31]0'!$K$7:$L$112,'[31]0'!$D$7:$E$112</definedName>
    <definedName name="T0?axis?ПРД?РЕГ">#REF!</definedName>
    <definedName name="T0?axis?ПФ?ПЛАН">'[31]0'!$I$7:$I$112,'[31]0'!$D$7:$D$112,'[31]0'!$K$7:$K$112,'[31]0'!$F$7:$F$112</definedName>
    <definedName name="T0?axis?ПФ?ФАКТ">'[31]0'!$J$7:$J$112,'[31]0'!$E$7:$E$112,'[31]0'!$L$7:$L$112,'[31]0'!$G$7:$G$112</definedName>
    <definedName name="T0?Data">'[31]0'!$D$8:$L$52,   '[31]0'!$D$54:$L$59,   '[31]0'!$D$63:$L$64,   '[31]0'!$D$68:$L$70,   '[31]0'!$D$72:$L$74,   '[31]0'!$D$77:$L$92,   '[31]0'!$D$95:$L$97,   '[31]0'!$D$99:$L$104,   '[31]0'!$D$107:$L$108,   '[31]0'!$D$111:$L$112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'[31]0'!$D$8:$H$8,   '[31]0'!$D$86:$H$86</definedName>
    <definedName name="T0?unit?МКВТЧ">#REF!</definedName>
    <definedName name="T0?unit?ПРЦ">'[31]0'!$D$87:$H$88,   '[31]0'!$D$96:$H$97,   '[31]0'!$D$107:$H$108,   '[31]0'!$D$111:$H$112,   '[31]0'!$I$7:$L$112</definedName>
    <definedName name="T0?unit?РУБ.ГКАЛ">'[31]0'!$D$89:$H$89,   '[31]0'!$D$92:$H$92</definedName>
    <definedName name="T0?unit?РУБ.МВТ.МЕС">#REF!</definedName>
    <definedName name="T0?unit?РУБ.ТКВТЧ">#REF!</definedName>
    <definedName name="T0?unit?ТГКАЛ">#REF!</definedName>
    <definedName name="T0?unit?ТРУБ">'[31]0'!$D$14:$H$52,   '[31]0'!$D$54:$H$59,   '[31]0'!$D$63:$H$64,   '[31]0'!$D$68:$H$70,   '[31]0'!$D$72:$H$74,   '[31]0'!$D$77:$H$77,   '[31]0'!$D$79:$H$81,   '[31]0'!$D$90:$H$91,   '[31]0'!$D$99:$H$104,   '[31]0'!$D$78:$H$78</definedName>
    <definedName name="T1.1?axis?R?ПЭ">'[27]1.1'!$E$14:$F$14,'[27]1.1'!$E$9:$F$10</definedName>
    <definedName name="T1.1?axis?R?ПЭ?">'[27]1.1'!$B$14:$B$14,'[27]1.1'!$B$9:$B$10</definedName>
    <definedName name="T1.1?Data">'[27]1.1'!$E$9:$F$10,'[27]1.1'!$E$12:$F$12,'[27]1.1'!$E$14:$F$14,'[27]1.1'!$E$16:$F$23,'[27]1.1'!$E$6:$F$7</definedName>
    <definedName name="T1.2?Data">'[27]1.2'!$E$8:$F$10,'[27]1.2'!$E$12:$F$17,'[27]1.2'!$E$19:$F$22,'[27]1.2'!$E$6:$F$6</definedName>
    <definedName name="T1?axis?ПРД?БАЗ">'[31]1'!$I$6:$J$23,'[31]1'!$F$6:$G$23</definedName>
    <definedName name="T1?axis?ПРД?ПРЕД">'[31]1'!$K$6:$L$23,'[31]1'!$D$6:$E$23</definedName>
    <definedName name="T1?axis?ПРД?РЕГ">#REF!</definedName>
    <definedName name="T1?axis?ПФ?ПЛАН">'[31]1'!$I$6:$I$23,'[31]1'!$D$6:$D$23,'[31]1'!$K$6:$K$23,'[31]1'!$F$6:$F$23</definedName>
    <definedName name="T1?axis?ПФ?ФАКТ">'[31]1'!$J$6:$J$23,'[31]1'!$E$6:$E$23,'[31]1'!$L$6:$L$23,'[31]1'!$G$6:$G$23</definedName>
    <definedName name="T1?Data">'[31]1'!$D$6:$L$12,   '[31]1'!$D$14:$L$18,   '[31]1'!$D$20:$L$23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P15_T1_Protect,P16_T1_Protect,P17_T1_Protect,P18_T1_Protect,P19_T1_Protect</definedName>
    <definedName name="T10?axis?R?ДОГОВОР">'[31]10'!$D$9:$L$11, '[31]10'!$D$15:$L$17, '[31]10'!$D$21:$L$23, '[31]10'!$D$27:$L$29</definedName>
    <definedName name="T10?axis?R?ДОГОВОР?">'[31]10'!$B$9:$B$11, '[31]10'!$B$15:$B$17, '[31]10'!$B$21:$B$23, '[31]10'!$B$27:$B$29</definedName>
    <definedName name="T10?axis?ПРД?БАЗ">'[31]10'!$I$6:$J$31,'[31]10'!$F$6:$G$31</definedName>
    <definedName name="T10?axis?ПРД?ПРЕД">'[31]10'!$K$6:$L$31,'[31]10'!$D$6:$E$31</definedName>
    <definedName name="T10?axis?ПРД?РЕГ">#REF!</definedName>
    <definedName name="T10?axis?ПФ?ПЛАН">'[31]10'!$I$6:$I$31,'[31]10'!$D$6:$D$31,'[31]10'!$K$6:$K$31,'[31]10'!$F$6:$F$31</definedName>
    <definedName name="T10?axis?ПФ?ФАКТ">'[31]10'!$J$6:$J$31,'[31]10'!$E$6:$E$31,'[31]10'!$L$6:$L$31,'[31]10'!$G$6:$G$31</definedName>
    <definedName name="T10?Data">'[31]10'!$D$6:$L$7, '[31]10'!$D$9:$L$11, '[31]10'!$D$13:$L$13, '[31]10'!$D$15:$L$17, '[31]10'!$D$19:$L$19, '[31]10'!$D$21:$L$23, '[31]10'!$D$25:$L$25, '[31]10'!$D$27:$L$29, '[31]10'!$D$31:$L$31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'[27]10'!$K$29,'[27]10'!$K$32:$K$36,'[27]10'!$K$39:$K$42</definedName>
    <definedName name="T10?L11">'[27]10'!$L$29,'[27]10'!$L$32:$L$36,'[27]10'!$L$39:$L$42</definedName>
    <definedName name="T10?L12">'[27]10'!$M$29,'[27]10'!$M$32:$M$36,'[27]10'!$M$39:$M$42</definedName>
    <definedName name="T10?L13">'[27]10'!$N$29,'[27]10'!$N$32:$N$36,'[27]10'!$N$39:$N$42</definedName>
    <definedName name="T10?L14">'[27]10'!$O$29,'[27]10'!$O$32:$O$36,'[27]10'!$O$39:$O$42</definedName>
    <definedName name="T10?L15">'[27]10'!$P$29,'[27]10'!$P$32:$P$36,'[27]10'!$P$39:$P$42</definedName>
    <definedName name="T10?L16">'[27]10'!$Q$29,'[27]10'!$Q$32:$Q$36,'[27]10'!$Q$39:$Q$42</definedName>
    <definedName name="T10?L17">'[27]10'!$R$29,'[27]10'!$R$32:$R$36,'[27]10'!$R$39:$R$42</definedName>
    <definedName name="T10?L18">'[27]10'!$S$29,'[27]10'!$S$32:$S$36,'[27]10'!$S$39:$S$42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'[27]10'!$F$29,'[27]10'!$F$32:$F$36,'[27]10'!$F$39:$F$42</definedName>
    <definedName name="T10?L6">'[27]10'!$G$29,'[27]10'!$G$32:$G$36,'[27]10'!$G$39:$G$42</definedName>
    <definedName name="T10?L7">'[27]10'!$H$29,'[27]10'!$H$32:$H$36,'[27]10'!$H$39:$H$42</definedName>
    <definedName name="T10?L8">'[27]10'!$I$29,'[27]10'!$I$32:$I$36,'[27]10'!$I$39:$I$42</definedName>
    <definedName name="T10?L9">'[27]10'!$J$29,'[27]10'!$J$32:$J$36,'[27]10'!$J$39:$J$42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'[27]10'!$L$23:$L$52,'[27]10'!$O$23:$O$52,'[27]10'!$R$23:$R$52,'[27]10'!$E$23:$E$52,'[27]10'!$H$23:$H$52</definedName>
    <definedName name="T10?unit?ТРУБ">#REF!</definedName>
    <definedName name="T10?unit?ТТНТ">'[27]10'!$N$23:$N$52,'[27]10'!$Q$23:$Q$52,'[27]10'!$D$23:$D$52,'[27]10'!$G$23:$G$52</definedName>
    <definedName name="T10_Copy1">#REF!</definedName>
    <definedName name="T10_Copy2">#REF!</definedName>
    <definedName name="T10_Copy3">#REF!</definedName>
    <definedName name="T10_Copy4">#REF!</definedName>
    <definedName name="T10_Copy5">'[27]10'!$A$39:$IV$39,'[27]10'!$A$44:$IV$44</definedName>
    <definedName name="T10_ET">[10]TEHSHEET!#REF!</definedName>
    <definedName name="T10_Name1">'[27]10'!$A$24,'[27]10'!$A$29:$A$30</definedName>
    <definedName name="T10_Name2">'[27]10'!$C$24:$C$27,'[27]10'!$C$29</definedName>
    <definedName name="T10_Name4">'[27]10'!$A$39,'[27]10'!$A$44:$A$45</definedName>
    <definedName name="T10_Name5">'[27]10'!$C$39:$C$42,'[27]10'!$C$44</definedName>
    <definedName name="T10_OPT">#REF!</definedName>
    <definedName name="T10_ROZN">#REF!</definedName>
    <definedName name="T11?axis?R?ВТОП">'[27]11'!$F$28:$Q$42,'[27]11'!$F$47:$Q$61</definedName>
    <definedName name="T11?axis?R?ВТОП?">'[27]11'!$D$28:$D$42,'[27]11'!$D$47:$D$61</definedName>
    <definedName name="T11?axis?R?ДОГОВОР">'[31]11'!$D$8:$L$11, '[31]11'!$D$15:$L$18, '[31]11'!$D$22:$L$23, '[31]11'!$D$29:$L$32, '[31]11'!$D$36:$L$39, '[31]11'!$D$43:$L$46, '[31]11'!$D$51:$L$54, '[31]11'!$D$58:$L$61, '[31]11'!$D$65:$L$68, '[31]11'!$D$72:$L$82</definedName>
    <definedName name="T11?axis?R?ДОГОВОР?">'[31]11'!$B$72:$B$82, '[31]11'!$B$65:$B$68, '[31]11'!$B$58:$B$61, '[31]11'!$B$51:$B$54, '[31]11'!$B$43:$B$46, '[31]11'!$B$36:$B$39, '[31]11'!$B$29:$B$33, '[31]11'!$B$22:$B$25, '[31]11'!$B$15:$B$18, '[31]11'!$B$8:$B$11</definedName>
    <definedName name="T11?axis?R?ПЭ">'[27]11'!$F$28:$Q$42,'[27]11'!$F$47:$Q$61</definedName>
    <definedName name="T11?axis?R?ПЭ?">'[27]11'!$B$28:$B$42,'[27]11'!$B$47:$B$61</definedName>
    <definedName name="T11?axis?R?СЦТ">'[27]11'!$F$44:$Q$45,'[27]11'!$F$63:$Q$64</definedName>
    <definedName name="T11?axis?R?СЦТ?">'[27]11'!$A$63:$A$64,'[27]11'!$A$44:$A$45</definedName>
    <definedName name="T11?axis?ПРД?БАЗ">'[31]11'!$I$6:$J$84,'[31]11'!$F$6:$G$84</definedName>
    <definedName name="T11?axis?ПРД?ПРЕД">'[31]11'!$K$6:$L$84,'[31]11'!$D$6:$E$84</definedName>
    <definedName name="T11?axis?ПРД?РЕГ">'[41]услуги непроизводств.'!#REF!</definedName>
    <definedName name="T11?axis?ПФ?ПЛАН">'[31]11'!$I$6:$I$84,'[31]11'!$D$6:$D$84,'[31]11'!$K$6:$K$84,'[31]11'!$F$6:$F$84</definedName>
    <definedName name="T11?axis?ПФ?ФАКТ">'[31]11'!$J$6:$J$84,'[31]11'!$E$6:$E$84,'[31]11'!$L$6:$L$84,'[31]11'!$G$6:$G$84</definedName>
    <definedName name="T11?Data">#N/A</definedName>
    <definedName name="T11?item_ext?ВСЕГО">'[27]11'!$A$56:$Q$61,'[27]11'!$A$37:$Q$42</definedName>
    <definedName name="T11?item_ext?ИТОГО">'[27]11'!$A$62:$Q$62,'[27]11'!$A$43:$Q$43</definedName>
    <definedName name="T11?item_ext?СЦТ">'[27]11'!$A$64:$Q$65,'[27]11'!$A$45:$Q$46</definedName>
    <definedName name="T11?Name">'[41]услуги непроизводств.'!#REF!</definedName>
    <definedName name="T11_Copy1">'[41]услуги непроизводств.'!#REF!</definedName>
    <definedName name="T11_Copy2">'[41]услуги непроизводств.'!#REF!</definedName>
    <definedName name="T11_Copy3">'[41]услуги непроизводств.'!#REF!</definedName>
    <definedName name="T11_Copy4">'[41]услуги непроизводств.'!#REF!</definedName>
    <definedName name="T11_Copy5">'[41]услуги непроизводств.'!#REF!</definedName>
    <definedName name="T11_Copy6">'[41]услуги непроизводств.'!#REF!</definedName>
    <definedName name="T11_Copy7.1">'[41]услуги непроизводств.'!#REF!</definedName>
    <definedName name="T11_Copy7.2">'[41]услуги непроизводств.'!#REF!</definedName>
    <definedName name="T11_Copy8">'[41]услуги непроизводств.'!#REF!</definedName>
    <definedName name="T11_Copy9">'[41]услуги непроизводств.'!#REF!</definedName>
    <definedName name="T11_Name1">'[27]11'!$A$29,'[27]11'!$A$34</definedName>
    <definedName name="T11_Name2">'[27]11'!$D$29:$D$32,'[27]11'!$D$34</definedName>
    <definedName name="T11_Name4">'[27]11'!$A$48,'[27]11'!$A$53</definedName>
    <definedName name="T11_Name5">'[27]11'!$D$48:$D$51,'[27]11'!$D$53</definedName>
    <definedName name="T12?axis?R?ДОГОВОР">#REF!</definedName>
    <definedName name="T12?axis?R?ДОГОВОР?">#REF!</definedName>
    <definedName name="T12?axis?R?ПЭ">'[27]12'!$C$35:$J$36,'[27]12'!$C$40:$J$41,'[27]12'!$C$47:$J$49,'[27]12'!$C$51:$J$52,'[27]12'!$C$56:$J$57,'[27]12'!$C$31:$J$33</definedName>
    <definedName name="T12?axis?R?ПЭ?">'[27]12'!$B$35:$B$36,'[27]12'!$B$40:$B$41,'[27]12'!$B$47:$B$49,'[27]12'!$B$51:$B$52,'[27]12'!$B$56:$B$57,'[27]12'!$B$31:$B$33</definedName>
    <definedName name="T12?axis?ПРД?БАЗ">'[31]12'!$J$6:$K$20,'[31]12'!$G$6:$H$20</definedName>
    <definedName name="T12?axis?ПРД?ПРЕД">'[31]12'!$L$6:$M$20,'[31]12'!$E$6:$F$20</definedName>
    <definedName name="T12?axis?ПРД?РЕГ">#REF!</definedName>
    <definedName name="T12?axis?ПФ?ПЛАН">'[31]12'!$J$6:$J$20,'[31]12'!$E$6:$E$20,'[31]12'!$L$6:$L$20,'[31]12'!$G$6:$G$20</definedName>
    <definedName name="T12?axis?ПФ?ФАКТ">'[31]12'!$K$6:$K$20,'[31]12'!$F$6:$F$20,'[31]12'!$M$6:$M$20,'[31]12'!$H$6:$H$20</definedName>
    <definedName name="T12?Data">'[31]12'!$E$6:$M$9,  '[31]12'!$E$11:$M$18,  '[31]12'!$E$20:$M$20</definedName>
    <definedName name="T12?item_ext?ВСЕГО">'[27]12'!$C$43:$J$43,'[27]12'!$C$59:$J$59</definedName>
    <definedName name="T12?item_ext?РОСТ">#REF!</definedName>
    <definedName name="T12?item_ext?ТЭ">'[27]12'!$C$39:$J$42,'[27]12'!$C$55:$J$58</definedName>
    <definedName name="T12?item_ext?ТЭ.ВСЕГО">'[27]12'!$C$38:$J$38,'[27]12'!$C$54:$J$54</definedName>
    <definedName name="T12?item_ext?ЭЭ">'[27]12'!$C$31:$J$37,'[27]12'!$C$47:$J$53</definedName>
    <definedName name="T12?item_ext?ЭЭ.ВСЕГО">'[27]12'!$C$29:$J$29,'[27]12'!$C$45:$J$45</definedName>
    <definedName name="T12?L1">#REF!</definedName>
    <definedName name="T12?L1.1">#REF!</definedName>
    <definedName name="T12?L10">'[27]12'!$J$54,'[27]12'!$J$56:$J$57,'[27]12'!$J$59,'[27]12'!$J$29,'[27]12'!$J$31:$J$33,'[27]12'!$J$35:$J$36,'[27]12'!$J$38,'[27]12'!$J$40:$J$41,'[27]12'!$J$43,'[27]12'!$J$45,'[27]12'!$J$47:$J$49,'[27]12'!$J$51:$J$52</definedName>
    <definedName name="T12?L2">#REF!</definedName>
    <definedName name="T12?L2.1">#REF!</definedName>
    <definedName name="T12?L2.1.x">'[31]12'!$A$16:$M$16, '[31]12'!$A$14:$M$14, '[31]12'!$A$12:$M$12, '[31]12'!$A$18:$M$18</definedName>
    <definedName name="T12?L2.x">'[31]12'!$A$15:$M$15, '[31]12'!$A$13:$M$13, '[31]12'!$A$11:$M$11, '[31]12'!$A$17:$M$17</definedName>
    <definedName name="T12?L3">#REF!</definedName>
    <definedName name="T12?L4">'[27]12'!$D$54,'[27]12'!$D$56:$D$57,'[27]12'!$D$29,'[27]12'!$D$31:$D$33,'[27]12'!$D$35:$D$36,'[27]12'!$D$38,'[27]12'!$D$40:$D$41,'[27]12'!$D$45,'[27]12'!$D$47:$D$49,'[27]12'!$D$51:$D$52</definedName>
    <definedName name="T12?L5">'[27]12'!$E$54,'[27]12'!$E$56:$E$57,'[27]12'!$E$29,'[27]12'!$E$31:$E$33,'[27]12'!$E$35:$E$36,'[27]12'!$E$38,'[27]12'!$E$40:$E$41,'[27]12'!$E$45,'[27]12'!$E$47:$E$49,'[27]12'!$E$51:$E$52</definedName>
    <definedName name="T12?L6">'[27]12'!$F$56:$F$57,'[27]12'!$F$31:$F$32,'[27]12'!$F$35:$F$36,'[27]12'!$F$40:$F$41,'[27]12'!$F$47:$F$48,'[27]12'!$F$51:$F$52</definedName>
    <definedName name="T12?L7">'[27]12'!$G$56:$G$57,'[27]12'!$G$31:$G$32,'[27]12'!$G$35:$G$36,'[27]12'!$G$40:$G$41,'[27]12'!$G$47:$G$48,'[27]12'!$G$51:$G$52</definedName>
    <definedName name="T12?L8">'[27]12'!$H$54,'[27]12'!$H$56:$H$57,'[27]12'!$H$59,'[27]12'!$H$29,'[27]12'!$H$31:$H$33,'[27]12'!$H$35:$H$36,'[27]12'!$H$38,'[27]12'!$H$40:$H$41,'[27]12'!$H$43,'[27]12'!$H$45,'[27]12'!$H$47:$H$49,'[27]12'!$H$51:$H$52</definedName>
    <definedName name="T12?L9">'[27]12'!$I$54,'[27]12'!$I$56:$I$57,'[27]12'!$I$59,'[27]12'!$I$29,'[27]12'!$I$31:$I$33,'[27]12'!$I$35:$I$36,'[27]12'!$I$38,'[27]12'!$I$40:$I$41,'[27]12'!$I$43,'[27]12'!$I$45,'[27]12'!$I$47:$I$49,'[27]12'!$I$51:$I$52</definedName>
    <definedName name="T12?Name">#REF!</definedName>
    <definedName name="T12?Table">#REF!</definedName>
    <definedName name="T12?Title">#REF!</definedName>
    <definedName name="T12?unit?ГА">'[31]12'!$E$16:$I$16, '[31]12'!$E$14:$I$14, '[31]12'!$E$9:$I$9, '[31]12'!$E$12:$I$12, '[31]12'!$E$18:$I$18, '[31]12'!$E$7:$I$7</definedName>
    <definedName name="T12?unit?ГКАЛ.Ч">'[27]12'!$D$38:$D$42,'[27]12'!$D$54:$D$58</definedName>
    <definedName name="T12?unit?МВТ">'[27]12'!$D$29:$D$36,'[27]12'!$D$45:$D$52</definedName>
    <definedName name="T12?unit?МКВТЧ">'[27]12'!$C$29:$C$36,'[27]12'!$C$45:$C$52</definedName>
    <definedName name="T12?unit?ПРЦ">#REF!</definedName>
    <definedName name="T12?unit?РУБ.ГКАЛ">'[27]12'!$E$38:$E$42,'[27]12'!$G$38:$G$42,'[27]12'!$E$54:$E$58,'[27]12'!$G$54:$G$58</definedName>
    <definedName name="T12?unit?РУБ.КВТ">'[27]12'!$F$29:$F$36,'[27]12'!$F$45:$F$52</definedName>
    <definedName name="T12?unit?РУБ.ТКВТЧ">'[27]12'!$E$29:$E$36,'[27]12'!$G$29:$G$36,'[27]12'!$E$45:$E$52,'[27]12'!$G$45:$G$52</definedName>
    <definedName name="T12?unit?ТГКАЛ">'[27]12'!$C$38:$C$42,'[27]12'!$C$54:$C$58</definedName>
    <definedName name="T12?unit?ТРУБ">'[31]12'!$E$15:$I$15, '[31]12'!$E$13:$I$13, '[31]12'!$E$6:$I$6, '[31]12'!$E$8:$I$8, '[31]12'!$E$11:$I$11, '[31]12'!$E$17:$I$17, '[31]12'!$E$20:$I$20</definedName>
    <definedName name="T12?unit?ТРУБ.ГКАЛ.Ч">'[27]12'!$F$38:$F$42,'[27]12'!$F$54:$F$58</definedName>
    <definedName name="T12_Copy">#REF!</definedName>
    <definedName name="T13?axis?ПРД?БАЗ">'[31]13'!$I$6:$J$16,'[31]13'!$F$6:$G$16</definedName>
    <definedName name="T13?axis?ПРД?ПРЕД">'[31]13'!$K$6:$L$16,'[31]13'!$D$6:$E$16</definedName>
    <definedName name="T13?axis?ПРД?РЕГ">#REF!</definedName>
    <definedName name="T13?axis?ПФ?ПЛАН">'[31]13'!$I$6:$I$16,'[31]13'!$D$6:$D$16,'[31]13'!$K$6:$K$16,'[31]13'!$F$6:$F$16</definedName>
    <definedName name="T13?axis?ПФ?ФАКТ">'[31]13'!$J$6:$J$16,'[31]13'!$E$6:$E$16,'[31]13'!$L$6:$L$16,'[31]13'!$G$6:$G$16</definedName>
    <definedName name="T13?Data">'[31]13'!$D$6:$L$7, '[31]13'!$D$8:$L$8, '[31]13'!$D$9:$L$16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'[31]13'!$D$14:$H$14,'[31]13'!$D$11:$H$11</definedName>
    <definedName name="T13?unit?ТГКАЛ">#REF!</definedName>
    <definedName name="T13?unit?ТМКБ">'[31]13'!$D$13:$H$13,'[31]13'!$D$10:$H$10</definedName>
    <definedName name="T13?unit?ТРУБ">'[31]13'!$D$12:$H$12,'[31]13'!$D$15:$H$16,'[31]13'!$D$8:$H$9</definedName>
    <definedName name="T14?axis?R?ВРАС">#REF!</definedName>
    <definedName name="T14?axis?R?ВРАС?">#REF!</definedName>
    <definedName name="T14?axis?R?ПЭ">'[27]14'!$C$8:$E$8,'[27]14'!$C$12:$E$12</definedName>
    <definedName name="T14?axis?R?ПЭ?">'[27]14'!$B$8:$B$8,'[27]14'!$B$12:$B$12</definedName>
    <definedName name="T14?axis?ПРД?БАЗ">'[31]14'!$J$6:$K$20,'[31]14'!$G$6:$H$20</definedName>
    <definedName name="T14?axis?ПРД?ПРЕД">'[31]14'!$L$6:$M$20,'[31]14'!$E$6:$F$20</definedName>
    <definedName name="T14?axis?ПРД?РЕГ">#REF!</definedName>
    <definedName name="T14?axis?ПФ?ПЛАН">'[31]14'!$G$6:$G$20,'[31]14'!$J$6:$J$20,'[31]14'!$L$6:$L$20,'[31]14'!$E$6:$E$20</definedName>
    <definedName name="T14?axis?ПФ?ФАКТ">'[31]14'!$H$6:$H$20,'[31]14'!$K$6:$K$20,'[31]14'!$M$6:$M$20,'[31]14'!$F$6:$F$20</definedName>
    <definedName name="T14?Data">'[31]14'!$E$7:$M$18,  '[31]14'!$E$20:$M$20</definedName>
    <definedName name="T14?item_ext?ВСЕГО">'[27]14'!$A$6:$E$6,'[27]14'!$A$10:$E$10</definedName>
    <definedName name="T14?item_ext?РОСТ">#REF!</definedName>
    <definedName name="T14?L1">'[31]14'!$A$13:$M$13, '[31]14'!$A$10:$M$10, '[31]14'!$A$7:$M$7, '[31]14'!$A$16:$M$16</definedName>
    <definedName name="T14?L1.1">'[31]14'!$A$14:$M$14, '[31]14'!$A$11:$M$11, '[31]14'!$A$8:$M$8, '[31]14'!$A$17:$M$17</definedName>
    <definedName name="T14?L1.2">'[31]14'!$A$15:$M$15, '[31]14'!$A$12:$M$12, '[31]14'!$A$9:$M$9, '[31]14'!$A$18:$M$18</definedName>
    <definedName name="T14?L2">#REF!</definedName>
    <definedName name="T14?L3">'[27]14'!$C$10,'[27]14'!$C$12:$C$12,'[27]14'!$C$6,'[27]14'!$C$8:$C$8</definedName>
    <definedName name="T14?L4">'[27]14'!$D$10,'[27]14'!$D$12:$D$12,'[27]14'!$D$6,'[27]14'!$D$8:$D$8</definedName>
    <definedName name="T14?L5">'[27]14'!$E$10,'[27]14'!$E$12:$E$12,'[27]14'!$E$6,'[27]14'!$E$8:$E$8</definedName>
    <definedName name="T14?Name">#REF!</definedName>
    <definedName name="T14?Table">#REF!</definedName>
    <definedName name="T14?Title">#REF!</definedName>
    <definedName name="T14?unit?ПРЦ">'[31]14'!$E$15:$I$15, '[31]14'!$E$12:$I$12, '[31]14'!$E$9:$I$9, '[31]14'!$E$18:$I$18, '[31]14'!$J$6:$M$20</definedName>
    <definedName name="T14?unit?ТРУБ">'[31]14'!$E$13:$I$14, '[31]14'!$E$10:$I$11, '[31]14'!$E$7:$I$8, '[31]14'!$E$16:$I$17, '[31]14'!$E$20:$I$20</definedName>
    <definedName name="T14_Copy">#REF!</definedName>
    <definedName name="T15?axis?ПРД?БАЗ">'[31]15'!$I$6:$J$11,'[31]15'!$F$6:$G$11</definedName>
    <definedName name="T15?axis?ПРД?ПРЕД">'[31]15'!$K$6:$L$11,'[31]15'!$D$6:$E$11</definedName>
    <definedName name="T15?axis?ПРД?РЕГ">'[27]15'!$K$10:$K$53,'[27]15'!$M$10:$M$53,'[27]15'!$P$10:$P$53,'[27]15'!$R$10:$R$53,'[27]15'!$T$10:$T$53,'[27]15'!$H$10:$H$53,'[27]15'!$E$10:$E$53</definedName>
    <definedName name="T15?axis?ПФ?ПЛАН">'[31]15'!$I$6:$I$11,'[31]15'!$D$6:$D$11,'[31]15'!$K$6:$K$11,'[31]15'!$F$6:$F$11</definedName>
    <definedName name="T15?axis?ПФ?ФАКТ">'[31]15'!$J$6:$J$11,'[31]15'!$E$6:$E$11,'[31]15'!$L$6:$L$11,'[31]15'!$G$6:$G$11</definedName>
    <definedName name="T15?Columns">#REF!</definedName>
    <definedName name="T15?Data">'[27]15'!$D$26:$T$30,'[27]15'!$D$31:$K$31,'[27]15'!$D$32:$T$35,'[27]15'!$D$37:$T$38,'[27]15'!$D$40:$T$44,'[27]15'!$D$46:$T$53,'[27]15'!$D$10:$T$24</definedName>
    <definedName name="T15?item_ext?РОСТ">[41]экология!#REF!</definedName>
    <definedName name="T15?ItemComments">#REF!</definedName>
    <definedName name="T15?Items">#REF!</definedName>
    <definedName name="T15?Name">[41]экология!#REF!</definedName>
    <definedName name="T15?Scope">#REF!</definedName>
    <definedName name="T15?unit?ПРЦ">[41]экология!#REF!</definedName>
    <definedName name="T15?ВРАС">#REF!</definedName>
    <definedName name="T15_Protect">'[30]15'!$E$25:$I$29,'[30]15'!$E$31:$I$34,'[30]15'!$E$36:$I$48,'[30]15'!$E$54:$I$55,'[30]15'!$E$9:$I$17,'[30]15'!$B$36:$B$48,'[30]15'!$E$19:$I$21</definedName>
    <definedName name="T16?axis?R?ДОГОВОР">'[31]16'!$E$40:$M$40,'[31]16'!$E$60:$M$60,'[31]16'!$E$36:$M$36,'[31]16'!$E$32:$M$32,'[31]16'!$E$28:$M$28,'[31]16'!$E$24:$M$24,'[31]16'!$E$68:$M$68,'[31]16'!$E$56:$M$56,'[31]16'!$E$20:$M$20,P1_T16?axis?R?ДОГОВОР</definedName>
    <definedName name="T16?axis?R?ДОГОВОР?">'[31]16'!$A$8,'[31]16'!$A$12,'[31]16'!$A$16,P1_T16?axis?R?ДОГОВОР?</definedName>
    <definedName name="T16?axis?R?ОРГ">#REF!</definedName>
    <definedName name="T16?axis?R?ОРГ?">#REF!</definedName>
    <definedName name="T16?axis?ПРД?БАЗ">'[31]16'!$J$6:$K$88,               '[31]16'!$G$6:$H$88</definedName>
    <definedName name="T16?axis?ПРД?ПРЕД">'[31]16'!$L$6:$M$88,               '[31]16'!$E$6:$F$88</definedName>
    <definedName name="T16?axis?ПРД?РЕГ">#REF!</definedName>
    <definedName name="T16?axis?ПФ?ПЛАН">'[31]16'!$J$6:$J$88,               '[31]16'!$E$6:$E$88,               '[31]16'!$L$6:$L$88,               '[31]16'!$G$6:$G$88</definedName>
    <definedName name="T16?axis?ПФ?ФАКТ">'[31]16'!$K$6:$K$88,               '[31]16'!$F$6:$F$88,               '[31]16'!$M$6:$M$88,               '[31]16'!$H$6:$H$88</definedName>
    <definedName name="T16?Columns">#REF!</definedName>
    <definedName name="T16?Data">#REF!</definedName>
    <definedName name="T16?item_ext?РОСТ">#REF!</definedName>
    <definedName name="T16?ItemComments">#REF!</definedName>
    <definedName name="T16?Items">#REF!</definedName>
    <definedName name="T16?L1">'[31]16'!$A$38:$M$38,'[31]16'!$A$58:$M$58,'[31]16'!$A$34:$M$34,'[31]16'!$A$30:$M$30,'[31]16'!$A$26:$M$26,'[31]16'!$A$22:$M$22,'[31]16'!$A$66:$M$66,'[31]16'!$A$54:$M$54,'[31]16'!$A$18:$M$18,P1_T16?L1</definedName>
    <definedName name="T16?L1.x">'[31]16'!$A$40:$M$40,'[31]16'!$A$60:$M$60,'[31]16'!$A$36:$M$36,'[31]16'!$A$32:$M$32,'[31]16'!$A$28:$M$28,'[31]16'!$A$24:$M$24,'[31]16'!$A$68:$M$68,'[31]16'!$A$56:$M$56,'[31]16'!$A$20:$M$20,P1_T16?L1.x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РУБ.ЧЕЛ">'[42]16'!$F$13:$S$13,'[42]16'!$F$16:$S$16,'[42]16'!$F$19:$S$19,'[42]16'!$F$22:$S$22,'[42]16'!$F$25:$S$25,'[42]16'!$F$28:$S$29,'[42]16'!$F$36:$S$36,'[42]16'!$F$42:$S$42,'[42]16'!$F$45:$S$45,'[42]16'!$F$8:$S$8</definedName>
    <definedName name="T16?unit?ТРУБ">#REF!</definedName>
    <definedName name="T16?unit?ЧЕЛ">'[42]16'!$F$35:$S$35,'[42]16'!$F$41:$S$41,'[42]16'!$F$5:$S$6</definedName>
    <definedName name="T16?Units">#REF!</definedName>
    <definedName name="T16_Copy">#REF!</definedName>
    <definedName name="T16_Copy2">#REF!</definedName>
    <definedName name="T16_Protect">#REF!,#REF!,P1_T16_Protect</definedName>
    <definedName name="T17.1?axis?C?НП">'[31]17.1'!$E$6:$L$16, '[31]17.1'!$E$18:$L$28</definedName>
    <definedName name="T17.1?axis?C?НП?">#REF!</definedName>
    <definedName name="T17.1?axis?ПРД?БАЗ">#REF!</definedName>
    <definedName name="T17.1?axis?ПРД?РЕГ">#REF!</definedName>
    <definedName name="T17.1?Data">'[31]17.1'!$E$6:$L$16, '[31]17.1'!$N$6:$N$16, '[31]17.1'!$E$18:$L$28, '[31]17.1'!$N$18:$N$28</definedName>
    <definedName name="T17.1?item_ext?ВСЕГО">'[31]17.1'!$N$6:$N$16, '[31]17.1'!$N$18:$N$28</definedName>
    <definedName name="T17.1?L1">'[31]17.1'!$A$6:$N$6, '[31]17.1'!$A$18:$N$18</definedName>
    <definedName name="T17.1?L2">'[31]17.1'!$A$7:$N$7, '[31]17.1'!$A$19:$N$19</definedName>
    <definedName name="T17.1?L3">'[31]17.1'!$A$8:$N$8, '[31]17.1'!$A$20:$N$20</definedName>
    <definedName name="T17.1?L3.1">'[31]17.1'!$A$9:$N$9, '[31]17.1'!$A$21:$N$21</definedName>
    <definedName name="T17.1?L4">'[31]17.1'!$A$10:$N$10, '[31]17.1'!$A$22:$N$22</definedName>
    <definedName name="T17.1?L4.1">'[31]17.1'!$A$11:$N$11, '[31]17.1'!$A$23:$N$23</definedName>
    <definedName name="T17.1?L5">'[31]17.1'!$A$12:$N$12, '[31]17.1'!$A$24:$N$24</definedName>
    <definedName name="T17.1?L5.1">'[31]17.1'!$A$13:$N$13, '[31]17.1'!$A$25:$N$25</definedName>
    <definedName name="T17.1?L6">'[31]17.1'!$A$14:$N$14, '[31]17.1'!$A$26:$N$26</definedName>
    <definedName name="T17.1?L7">'[31]17.1'!$A$15:$N$15, '[31]17.1'!$A$27:$N$27</definedName>
    <definedName name="T17.1?L8">'[31]17.1'!$A$16:$N$16, '[31]17.1'!$A$28:$N$28</definedName>
    <definedName name="T17.1?Name">#REF!</definedName>
    <definedName name="T17.1?Table">#REF!</definedName>
    <definedName name="T17.1?Title">#REF!</definedName>
    <definedName name="T17.1?unit?РУБ">'[31]17.1'!$D$9:$N$9, '[31]17.1'!$D$11:$N$11, '[31]17.1'!$D$13:$N$13, '[31]17.1'!$D$21:$N$21, '[31]17.1'!$D$23:$N$23, '[31]17.1'!$D$25:$N$25</definedName>
    <definedName name="T17.1?unit?ТРУБ">'[31]17.1'!$D$8:$N$8, '[31]17.1'!$D$10:$N$10, '[31]17.1'!$D$12:$N$12, '[31]17.1'!$D$14:$N$16, '[31]17.1'!$D$20:$N$20, '[31]17.1'!$D$22:$N$22, '[31]17.1'!$D$24:$N$24, '[31]17.1'!$D$26:$N$28</definedName>
    <definedName name="T17.1?unit?ЧДН">'[31]17.1'!$D$7:$N$7, '[31]17.1'!$D$19:$N$19</definedName>
    <definedName name="T17.1?unit?ЧЕЛ">'[31]17.1'!$D$18:$N$18, '[31]17.1'!$D$6:$N$6</definedName>
    <definedName name="T17.1_Copy">#REF!</definedName>
    <definedName name="T17.1_Protect">'[30]17.1'!$D$14:$F$17,'[30]17.1'!$D$19:$F$22,'[30]17.1'!$I$9:$I$12,'[30]17.1'!$I$14:$I$17,'[30]17.1'!$I$19:$I$22,'[30]17.1'!$D$9:$F$12</definedName>
    <definedName name="T17?axis?ПРД?БАЗ">'[31]17'!$I$6:$J$13,'[31]17'!$F$6:$G$13</definedName>
    <definedName name="T17?axis?ПРД?ПРЕД">'[31]17'!$K$6:$L$13,'[31]17'!$D$6:$E$13</definedName>
    <definedName name="T17?axis?ПРД?РЕГ">#REF!</definedName>
    <definedName name="T17?axis?ПФ?ПЛАН">'[31]17'!$I$6:$I$13,'[31]17'!$D$6:$D$13,'[31]17'!$K$6:$K$13,'[31]17'!$F$6:$F$13</definedName>
    <definedName name="T17?axis?ПФ?ФАКТ">'[31]17'!$J$6:$J$13,'[31]17'!$E$6:$E$13,'[31]17'!$L$6:$L$13,'[31]17'!$G$6:$G$13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'[20]29'!$M$26:$M$33,'[20]29'!$P$26:$P$33,'[20]29'!$G$52:$G$59,'[20]29'!$J$52:$J$59,'[20]29'!$M$52:$M$59,'[20]29'!$P$52:$P$59,'[20]29'!$G$26:$G$33,'[20]29'!$J$26:$J$33</definedName>
    <definedName name="T17?unit?РУБ.ГКАЛ">'[20]29'!$O$18:$O$25,P1_T17?unit?РУБ.ГКАЛ,P2_T17?unit?РУБ.ГКАЛ</definedName>
    <definedName name="T17?unit?ТГКАЛ">'[20]29'!$P$18:$P$25,P1_T17?unit?ТГКАЛ,P2_T17?unit?ТГКАЛ</definedName>
    <definedName name="T17?unit?ТРУБ">#REF!</definedName>
    <definedName name="T17?unit?ТРУБ.ГКАЛЧ.МЕС">'[20]29'!$L$26:$L$33,'[20]29'!$O$26:$O$33,'[20]29'!$F$52:$F$59,'[20]29'!$I$52:$I$59,'[20]29'!$L$52:$L$59,'[20]29'!$O$52:$O$59,'[20]29'!$F$26:$F$33,'[20]29'!$I$26:$I$33</definedName>
    <definedName name="T17?unit?ЧДН">#REF!</definedName>
    <definedName name="T17?unit?ЧЕЛ">#REF!</definedName>
    <definedName name="T17_Protect">'[30]21.3'!$E$55:$I$58,'[30]21.3'!$E$10:$I$10,P1_T17_Protect</definedName>
    <definedName name="T17_Protection">P2_T17_Protection,P3_T17_Protection,P4_T17_Protection,P5_T17_Protection,P6_T17_Protection</definedName>
    <definedName name="T18.1?axis?R?ВРАС">'[27]18.1'!$D$28:$K$28,'[27]18.1'!$D$32:$K$33</definedName>
    <definedName name="T18.1?axis?R?ВРАС?">'[27]18.1'!$B$28:$B$28,'[27]18.1'!$B$32:$B$33</definedName>
    <definedName name="T18.1?axis?ПРД?БАЗ">'[27]18.1'!$H$8:$H$50,'[27]18.1'!$D$8:$D$50,'[27]18.1'!$J$8:$J$50</definedName>
    <definedName name="T18.1?axis?ПРД?РЕГ">'[27]18.1'!$I$8:$I$50,'[27]18.1'!$E$8:$E$50,'[27]18.1'!$K$8:$K$50</definedName>
    <definedName name="T18.1?Data">P1_T18.1?Data,P2_T18.1?Data</definedName>
    <definedName name="T18.1?L1">'[27]18.1'!$D$8:$E$8,'[27]18.1'!$H$8:$K$8</definedName>
    <definedName name="T18.1?L10">'[27]18.1'!$D$35:$E$35,'[27]18.1'!$H$35:$K$35</definedName>
    <definedName name="T18.1?L11">'[27]18.1'!$D$36:$E$36,'[27]18.1'!$H$36:$K$36</definedName>
    <definedName name="T18.1?L12">'[27]18.1'!$D$37:$E$37,'[27]18.1'!$H$37:$K$37</definedName>
    <definedName name="T18.1?L13">'[27]18.1'!$D$38:$E$38,'[27]18.1'!$H$38:$K$38</definedName>
    <definedName name="T18.1?L14">'[27]18.1'!$D$39:$E$39,'[27]18.1'!$H$39:$K$39</definedName>
    <definedName name="T18.1?L15">'[27]18.1'!$D$41:$E$41,'[27]18.1'!$H$41:$K$41</definedName>
    <definedName name="T18.1?L15.1">'[27]18.1'!$D$43:$E$43,'[27]18.1'!$H$43:$K$43</definedName>
    <definedName name="T18.1?L15.1.1">'[27]18.1'!$D$46:$E$46,'[27]18.1'!$H$46:$K$46</definedName>
    <definedName name="T18.1?L15.1.2">'[27]18.1'!$D$47:$E$47,'[27]18.1'!$H$47:$K$47</definedName>
    <definedName name="T18.1?L16">'[27]18.1'!$D$48:$E$48,'[27]18.1'!$H$48:$K$48</definedName>
    <definedName name="T18.1?L16.1">'[27]18.1'!$D$50:$E$50,'[27]18.1'!$H$50:$K$50</definedName>
    <definedName name="T18.1?L2">'[27]18.1'!$D$9:$E$9,'[27]18.1'!$H$9:$K$9</definedName>
    <definedName name="T18.1?L3">'[27]18.1'!$D$10:$E$10,'[27]18.1'!$H$10:$K$10</definedName>
    <definedName name="T18.1?L4">'[27]18.1'!$D$11:$E$11,'[27]18.1'!$H$11:$K$11</definedName>
    <definedName name="T18.1?L5">'[27]18.1'!$D$12:$E$12,'[27]18.1'!$H$12:$K$12</definedName>
    <definedName name="T18.1?L6">'[27]18.1'!$D$13:$E$13,'[27]18.1'!$H$13:$K$13</definedName>
    <definedName name="T18.1?L6.1">'[27]18.1'!$D$15:$E$15,'[27]18.1'!$H$15:$K$15</definedName>
    <definedName name="T18.1?L6.2">'[27]18.1'!$D$16:$E$16,'[27]18.1'!$H$16:$K$16</definedName>
    <definedName name="T18.1?L6.3">'[27]18.1'!$D$17:$E$17,'[27]18.1'!$H$17:$K$17</definedName>
    <definedName name="T18.1?L7">'[27]18.1'!$D$18:$E$18,'[27]18.1'!$H$18:$K$18</definedName>
    <definedName name="T18.1?L8">'[27]18.1'!$D$19:$E$19,'[27]18.1'!$H$19:$K$19</definedName>
    <definedName name="T18.1?L9">'[27]18.1'!$D$20:$E$20,'[27]18.1'!$H$20:$K$20</definedName>
    <definedName name="T18.1?L9.1">'[27]18.1'!$D$22:$E$22,'[27]18.1'!$H$22:$K$22</definedName>
    <definedName name="T18.1?L9.2">'[27]18.1'!$D$23:$E$23,'[27]18.1'!$H$23:$K$23</definedName>
    <definedName name="T18.1?L9.3">'[27]18.1'!$D$24:$E$24,'[27]18.1'!$H$24:$K$24</definedName>
    <definedName name="T18.1?L9.4">'[27]18.1'!$D$25:$E$25,'[27]18.1'!$H$25:$K$25</definedName>
    <definedName name="T18.1?L9.5">'[27]18.1'!$D$26:$E$26,'[27]18.1'!$H$26:$K$26</definedName>
    <definedName name="T18.1?L9.5.x">'[27]18.1'!$D$28:$E$28,'[27]18.1'!$H$28:$K$28</definedName>
    <definedName name="T18.1?L9.6">'[27]18.1'!$D$30:$E$30,'[27]18.1'!$H$30:$K$30</definedName>
    <definedName name="T18.1?L9.6.x">'[27]18.1'!$D$32:$E$33,'[27]18.1'!$H$32:$K$33</definedName>
    <definedName name="T18.2?axis?R?ВРАС">'[27]18.2'!$C$31:$F$31,'[27]18.2'!$C$35:$F$36</definedName>
    <definedName name="T18.2?axis?R?ВРАС?">'[27]18.2'!$B$31:$B$31,'[27]18.2'!$B$35:$B$36</definedName>
    <definedName name="T18.2?axis?R?НАП">'[27]18.2'!$C$42:$F$45,'[27]18.2'!$C$15:$F$18</definedName>
    <definedName name="T18.2?axis?R?НАП?">'[27]18.2'!$B$15:$B$18,'[27]18.2'!$B$42:$B$45</definedName>
    <definedName name="T18.2?Data">'[27]18.2'!$C$50:$F$51,'[27]18.2'!$C$9:$F$12,'[27]18.2'!$C$14:$F$23,'[27]18.2'!$C$25:$F$29,'[27]18.2'!$C$31:$F$31,'[27]18.2'!$C$33:$F$33,'[27]18.2'!$C$35:$F$36,'[27]18.2'!$C$38:$F$40,'[27]18.2'!$C$42:$F$48</definedName>
    <definedName name="T18.2?item_ext?ВСЕГО">'[27]18.2'!$C$9:$C$51,'[27]18.2'!$E$9:$E$51</definedName>
    <definedName name="T18.2?item_ext?СБЫТ">'[43]18.2'!#REF!,'[43]18.2'!#REF!</definedName>
    <definedName name="T18.2?ВРАС">'[30]18.2'!$B$38:$B$40,'[30]18.2'!$B$28:$B$34</definedName>
    <definedName name="T18.2_Protect">'[30]18.2'!$F$60:$J$61,'[30]18.2'!$F$64:$J$64,'[30]18.2'!$F$66:$J$69,'[30]18.2'!$F$6:$J$8,P1_T18.2_Protect</definedName>
    <definedName name="T18?axis?R?ВРАС">'[27]18'!$C$28:$E$28,'[27]18'!$C$32:$E$33</definedName>
    <definedName name="T18?axis?R?ВРАС?">'[27]18'!$B$28:$B$28,'[27]18'!$B$32:$B$33</definedName>
    <definedName name="T18?axis?R?ДОГОВОР">'[31]18'!$D$14:$L$16,'[31]18'!$D$20:$L$22,'[31]18'!$D$26:$L$28,'[31]18'!$D$32:$L$34,'[31]18'!$D$38:$L$40,'[31]18'!$D$8:$L$10</definedName>
    <definedName name="T18?axis?R?ДОГОВОР?">'[31]18'!$B$14:$B$16,'[31]18'!$B$20:$B$22,'[31]18'!$B$26:$B$28,'[31]18'!$B$32:$B$34,'[31]18'!$B$38:$B$40,'[31]18'!$B$8:$B$10</definedName>
    <definedName name="T18?axis?ПРД?БАЗ">'[31]18'!$I$6:$J$42,'[31]18'!$F$6:$G$42</definedName>
    <definedName name="T18?axis?ПРД?ПРЕД">'[31]18'!$K$6:$L$42,'[31]18'!$D$6:$E$42</definedName>
    <definedName name="T18?axis?ПФ?ПЛАН">'[31]18'!$I$6:$I$42,'[31]18'!$D$6:$D$42,'[31]18'!$K$6:$K$42,'[31]18'!$F$6:$F$42</definedName>
    <definedName name="T18?axis?ПФ?ФАКТ">'[31]18'!$J$6:$J$42,'[31]18'!$E$6:$E$42,'[31]18'!$L$6:$L$42,'[31]18'!$G$6:$G$42</definedName>
    <definedName name="T18?Data">'[27]18'!$C$46:$E$46,'[27]18'!$C$48:$E$51,'[27]18'!$C$53:$E$57,'[27]18'!$C$7:$E$12,'[27]18'!$C$14:$E$19,'[27]18'!$C$21:$E$26,'[27]18'!$C$28:$E$28,'[27]18'!$C$30:$E$30,'[27]18'!$C$32:$E$33,'[27]18'!$C$35:$E$44</definedName>
    <definedName name="T18_1_Name3">'[27]18.1'!$H$4,'[27]18.1'!$J$4</definedName>
    <definedName name="T18_Copy1">[41]страховые!#REF!</definedName>
    <definedName name="T18_Copy2">[41]страховые!#REF!</definedName>
    <definedName name="T18_Copy3">[41]страховые!#REF!</definedName>
    <definedName name="T18_Copy4">[41]страховые!#REF!</definedName>
    <definedName name="T18_Copy5">[41]страховые!#REF!</definedName>
    <definedName name="T18_Copy6">[41]страховые!#REF!</definedName>
    <definedName name="T19.1.1?axis?R?ВРАС">'[27]19.1.1'!$D$29:$K$29,'[27]19.1.1'!$D$33:$K$34</definedName>
    <definedName name="T19.1.1?axis?R?ВРАС?">'[27]19.1.1'!$B$29:$B$29,'[27]19.1.1'!$B$33:$B$34</definedName>
    <definedName name="T19.1.1?axis?ПРД?БАЗ">'[27]19.1.1'!$H$9:$H$46,'[27]19.1.1'!$D$9:$D$46,'[27]19.1.1'!$J$9:$J$46</definedName>
    <definedName name="T19.1.1?axis?ПРД?РЕГ">'[27]19.1.1'!$I$9:$I$46,'[27]19.1.1'!$E$9:$E$46,'[27]19.1.1'!$K$9:$K$46</definedName>
    <definedName name="T19.1.1?Data">P1_T19.1.1?Data,P2_T19.1.1?Data</definedName>
    <definedName name="T19.1.1?L1">'[27]19.1.1'!$D$9:$E$9,'[27]19.1.1'!$H$9:$K$9</definedName>
    <definedName name="T19.1.1?L10">'[27]19.1.1'!$D$36:$E$36,'[27]19.1.1'!$H$36:$K$36</definedName>
    <definedName name="T19.1.1?L11">'[27]19.1.1'!$D$37:$E$37,'[27]19.1.1'!$H$37:$K$37</definedName>
    <definedName name="T19.1.1?L12">'[27]19.1.1'!$D$38:$E$38,'[27]19.1.1'!$H$38:$K$38</definedName>
    <definedName name="T19.1.1?L13">'[27]19.1.1'!$D$39:$E$39,'[27]19.1.1'!$H$39:$K$39</definedName>
    <definedName name="T19.1.1?L14">'[27]19.1.1'!$D$41:$E$41,'[27]19.1.1'!$H$41:$K$41</definedName>
    <definedName name="T19.1.1?L14.1">'[27]19.1.1'!$D$43:$E$43,'[27]19.1.1'!$H$43:$K$43</definedName>
    <definedName name="T19.1.1?L15">'[27]19.1.1'!$D$44:$E$44,'[27]19.1.1'!$H$44:$K$44</definedName>
    <definedName name="T19.1.1?L15.1">'[27]19.1.1'!$D$46:$E$46,'[27]19.1.1'!$H$46:$K$46</definedName>
    <definedName name="T19.1.1?L2">'[27]19.1.1'!$D$10:$E$10,'[27]19.1.1'!$H$10:$K$10</definedName>
    <definedName name="T19.1.1?L3">'[27]19.1.1'!$D$11:$E$11,'[27]19.1.1'!$H$11:$K$11</definedName>
    <definedName name="T19.1.1?L4">'[27]19.1.1'!$D$12:$E$12,'[27]19.1.1'!$H$12:$K$12</definedName>
    <definedName name="T19.1.1?L5">'[27]19.1.1'!$D$13:$E$13,'[27]19.1.1'!$H$13:$K$13</definedName>
    <definedName name="T19.1.1?L6">'[27]19.1.1'!$D$14:$E$14,'[27]19.1.1'!$H$14:$K$14</definedName>
    <definedName name="T19.1.1?L6.1">'[27]19.1.1'!$D$16:$E$16,'[27]19.1.1'!$H$16:$K$16</definedName>
    <definedName name="T19.1.1?L6.2">'[27]19.1.1'!$D$17:$E$17,'[27]19.1.1'!$H$17:$K$17</definedName>
    <definedName name="T19.1.1?L6.3">'[27]19.1.1'!$D$18:$E$18,'[27]19.1.1'!$H$18:$K$18</definedName>
    <definedName name="T19.1.1?L7">'[27]19.1.1'!$D$19:$E$19,'[27]19.1.1'!$H$19:$K$19</definedName>
    <definedName name="T19.1.1?L8">'[27]19.1.1'!$D$20:$E$20,'[27]19.1.1'!$H$20:$K$20</definedName>
    <definedName name="T19.1.1?L9">'[27]19.1.1'!$D$21:$E$21,'[27]19.1.1'!$H$21:$K$21</definedName>
    <definedName name="T19.1.1?L9.1">'[27]19.1.1'!$D$23:$E$23,'[27]19.1.1'!$H$23:$K$23</definedName>
    <definedName name="T19.1.1?L9.2">'[27]19.1.1'!$D$24:$E$24,'[27]19.1.1'!$H$24:$K$24</definedName>
    <definedName name="T19.1.1?L9.3">'[27]19.1.1'!$D$25:$E$25,'[27]19.1.1'!$H$25:$K$25</definedName>
    <definedName name="T19.1.1?L9.4">'[27]19.1.1'!$D$26:$E$26,'[27]19.1.1'!$H$26:$K$26</definedName>
    <definedName name="T19.1.1?L9.5">'[27]19.1.1'!$D$27:$E$27,'[27]19.1.1'!$H$27:$K$27</definedName>
    <definedName name="T19.1.1?L9.5.x">'[27]19.1.1'!$D$29:$E$29,'[27]19.1.1'!$H$29:$K$29</definedName>
    <definedName name="T19.1.1?L9.6">'[27]19.1.1'!$D$31:$E$31,'[27]19.1.1'!$H$31:$K$31</definedName>
    <definedName name="T19.1.1?L9.6.x">'[27]19.1.1'!$D$33:$E$34,'[27]19.1.1'!$H$33:$K$34</definedName>
    <definedName name="T19.1.2?axis?R?ВРАС">'[27]19.1.2'!$D$29:$K$29,'[27]19.1.2'!$D$33:$K$34</definedName>
    <definedName name="T19.1.2?axis?R?ВРАС?">'[27]19.1.2'!$B$29:$B$29,'[27]19.1.2'!$B$33:$B$34</definedName>
    <definedName name="T19.1.2?axis?ПРД?БАЗ">'[27]19.1.2'!$H$9:$H$45,'[27]19.1.2'!$D$9:$D$45,'[27]19.1.2'!$J$9:$J$45</definedName>
    <definedName name="T19.1.2?axis?ПРД?РЕГ">'[27]19.1.2'!$I$9:$I$45,'[27]19.1.2'!$E$9:$E$45,'[27]19.1.2'!$K$9:$K$45</definedName>
    <definedName name="T19.1.2?Data">P1_T19.1.2?Data,P2_T19.1.2?Data</definedName>
    <definedName name="T19.1.2?L1">'[27]19.1.2'!$D$9:$E$9,'[27]19.1.2'!$H$9:$K$9</definedName>
    <definedName name="T19.1.2?L10">'[27]19.1.2'!$D$36:$E$36,'[27]19.1.2'!$H$36:$K$36</definedName>
    <definedName name="T19.1.2?L11">'[27]19.1.2'!$D$37:$E$37,'[27]19.1.2'!$H$37:$K$37</definedName>
    <definedName name="T19.1.2?L12">'[27]19.1.2'!$D$38:$E$38,'[27]19.1.2'!$H$38:$K$38</definedName>
    <definedName name="T19.1.2?L13">'[27]19.1.2'!$D$39:$E$39,'[27]19.1.2'!$H$39:$K$39</definedName>
    <definedName name="T19.1.2?L14">'[27]19.1.2'!$D$40:$E$40,'[27]19.1.2'!$H$40:$K$40</definedName>
    <definedName name="T19.1.2?L14.1">'[27]19.1.2'!$D$42:$E$42,'[27]19.1.2'!$H$42:$K$42</definedName>
    <definedName name="T19.1.2?L15">'[27]19.1.2'!$D$43:$E$43,'[27]19.1.2'!$H$43:$K$43</definedName>
    <definedName name="T19.1.2?L15.1">'[27]19.1.2'!$D$45:$E$45,'[27]19.1.2'!$H$45:$K$45</definedName>
    <definedName name="T19.1.2?L2">'[27]19.1.2'!$D$10:$E$10,'[27]19.1.2'!$H$10:$K$10</definedName>
    <definedName name="T19.1.2?L3">'[27]19.1.2'!$D$11:$E$11,'[27]19.1.2'!$H$11:$K$11</definedName>
    <definedName name="T19.1.2?L4">'[27]19.1.2'!$D$12:$E$12,'[27]19.1.2'!$H$12:$K$12</definedName>
    <definedName name="T19.1.2?L5">'[27]19.1.2'!$D$13:$E$13,'[27]19.1.2'!$H$13:$K$13</definedName>
    <definedName name="T19.1.2?L6">'[27]19.1.2'!$D$14:$E$14,'[27]19.1.2'!$H$14:$K$14</definedName>
    <definedName name="T19.1.2?L6.1">'[27]19.1.2'!$D$16:$E$16,'[27]19.1.2'!$H$16:$K$16</definedName>
    <definedName name="T19.1.2?L6.2">'[27]19.1.2'!$D$17:$E$17,'[27]19.1.2'!$H$17:$K$17</definedName>
    <definedName name="T19.1.2?L6.3">'[27]19.1.2'!$D$18:$E$18,'[27]19.1.2'!$H$18:$K$18</definedName>
    <definedName name="T19.1.2?L7">'[27]19.1.2'!$D$19:$E$19,'[27]19.1.2'!$H$19:$K$19</definedName>
    <definedName name="T19.1.2?L8">'[27]19.1.2'!$D$20:$E$20,'[27]19.1.2'!$H$20:$K$20</definedName>
    <definedName name="T19.1.2?L9">'[27]19.1.2'!$D$21:$E$21,'[27]19.1.2'!$H$21:$K$21</definedName>
    <definedName name="T19.1.2?L9.1">'[27]19.1.2'!$D$23:$E$23,'[27]19.1.2'!$H$23:$K$23</definedName>
    <definedName name="T19.1.2?L9.2">'[27]19.1.2'!$D$24:$E$24,'[27]19.1.2'!$H$24:$K$24</definedName>
    <definedName name="T19.1.2?L9.3">'[27]19.1.2'!$D$25:$E$25,'[27]19.1.2'!$H$25:$K$25</definedName>
    <definedName name="T19.1.2?L9.4">'[27]19.1.2'!$D$26:$E$26,'[27]19.1.2'!$H$26:$K$26</definedName>
    <definedName name="T19.1.2?L9.5">'[27]19.1.2'!$D$27:$E$27,'[27]19.1.2'!$H$27:$K$27</definedName>
    <definedName name="T19.1.2?L9.5.x">'[27]19.1.2'!$D$29:$E$29,'[27]19.1.2'!$H$29:$K$29</definedName>
    <definedName name="T19.1.2?L9.6">'[27]19.1.2'!$D$31:$E$31,'[27]19.1.2'!$H$31:$K$31</definedName>
    <definedName name="T19.1.2?L9.6.x">'[27]19.1.2'!$D$33:$E$34,'[27]19.1.2'!$H$33:$K$34</definedName>
    <definedName name="T19.2?axis?R?ВРАС">'[27]19.2'!$C$33:$O$33,'[27]19.2'!$C$37:$O$38</definedName>
    <definedName name="T19.2?axis?R?ВРАС?">'[27]19.2'!$B$33:$B$33,'[27]19.2'!$B$37:$B$38</definedName>
    <definedName name="T19.2?axis?ПРД?БАЗ">'[27]19.2'!$H$10:$I$50,'[27]19.2'!$L$10:$M$50,'[27]19.2'!$C$10:$D$50</definedName>
    <definedName name="T19.2?axis?ПРД?РЕГ">'[27]19.2'!$J$10:$K$50,'[27]19.2'!$E$10:$F$50,'[27]19.2'!$N$10:$O$50</definedName>
    <definedName name="T19.2?Data">P1_T19.2?Data,P2_T19.2?Data</definedName>
    <definedName name="T19.2?item_ext?СБЫТ">'[27]19.2'!$M$10:$M$47,'[27]19.2'!$O$10:$O$47,P1_T19.2?item_ext?СБЫТ</definedName>
    <definedName name="T19.2?L1">'[27]19.2'!$C$10:$F$10,'[27]19.2'!$H$10:$O$10</definedName>
    <definedName name="T19.2?L1.1">'[27]19.2'!$C$12:$F$12,'[27]19.2'!$H$12:$O$12</definedName>
    <definedName name="T19.2?L1.2">'[27]19.2'!$C$13:$F$13,'[27]19.2'!$H$13:$O$13</definedName>
    <definedName name="T19.2?L1.3">'[27]19.2'!$C$14:$F$14,'[27]19.2'!$H$14:$O$14</definedName>
    <definedName name="T19.2?L10">'[27]19.2'!$C$41:$F$41,'[27]19.2'!$H$41:$O$41</definedName>
    <definedName name="T19.2?L11">'[27]19.2'!$C$42:$F$42,'[27]19.2'!$H$42:$O$42</definedName>
    <definedName name="T19.2?L12">'[27]19.2'!$C$43:$F$43,'[27]19.2'!$H$43:$O$43</definedName>
    <definedName name="T19.2?L13">'[27]19.2'!$C$44:$F$44,'[27]19.2'!$H$44:$O$44</definedName>
    <definedName name="T19.2?L14">'[27]19.2'!$C$45:$F$45,'[27]19.2'!$H$45:$O$45</definedName>
    <definedName name="T19.2?L14.1">'[27]19.2'!$C$47:$F$47,'[27]19.2'!$H$47:$O$47</definedName>
    <definedName name="T19.2?L2">'[27]19.2'!$C$15:$F$15,'[27]19.2'!$H$15:$O$15</definedName>
    <definedName name="T19.2?L3">'[27]19.2'!$C$16:$F$16,'[27]19.2'!$H$16:$O$16</definedName>
    <definedName name="T19.2?L4">'[27]19.2'!$C$17:$F$17,'[27]19.2'!$H$17:$O$17</definedName>
    <definedName name="T19.2?L5">'[27]19.2'!$C$18:$F$18,'[27]19.2'!$H$18:$O$18</definedName>
    <definedName name="T19.2?L5.1">'[27]19.2'!$C$20:$F$20,'[27]19.2'!$H$20:$O$20</definedName>
    <definedName name="T19.2?L5.2">'[27]19.2'!$C$21:$F$21,'[27]19.2'!$H$21:$O$21</definedName>
    <definedName name="T19.2?L5.3">'[27]19.2'!$C$22:$F$22,'[27]19.2'!$H$22:$O$22</definedName>
    <definedName name="T19.2?L6">'[27]19.2'!$C$23:$F$23,'[27]19.2'!$H$23:$O$23</definedName>
    <definedName name="T19.2?L7">'[27]19.2'!$C$24:$F$24,'[27]19.2'!$H$24:$O$24</definedName>
    <definedName name="T19.2?L8">'[27]19.2'!$C$25:$F$25,'[27]19.2'!$H$25:$O$25</definedName>
    <definedName name="T19.2?L8.1">'[27]19.2'!$C$27:$F$27,'[27]19.2'!$H$27:$O$27</definedName>
    <definedName name="T19.2?L8.2">'[27]19.2'!$C$28:$F$28,'[27]19.2'!$H$28:$O$28</definedName>
    <definedName name="T19.2?L8.3">'[27]19.2'!$C$29:$F$29,'[27]19.2'!$H$29:$O$29</definedName>
    <definedName name="T19.2?L8.4">'[27]19.2'!$C$30:$F$30,'[27]19.2'!$H$30:$O$30</definedName>
    <definedName name="T19.2?L8.5">'[27]19.2'!$C$31:$F$31,'[27]19.2'!$H$31:$O$31</definedName>
    <definedName name="T19.2?L8.5.x">'[27]19.2'!$C$33:$F$33,'[27]19.2'!$H$33:$O$33</definedName>
    <definedName name="T19.2?L8.6">'[27]19.2'!$C$35:$F$35,'[27]19.2'!$H$35:$O$35</definedName>
    <definedName name="T19.2?L8.6.x">'[27]19.2'!$C$37:$F$38,'[27]19.2'!$H$37:$O$38</definedName>
    <definedName name="T19.2?L9">'[27]19.2'!$C$40:$F$40,'[27]19.2'!$H$40:$O$40</definedName>
    <definedName name="T19.2?unit?ТРУБ">'[27]19.2'!$C$45:$O$50,'[27]19.2'!$C$10:$O$42</definedName>
    <definedName name="T19?axis?R?ВРАС">'[27]19'!$D$27:$E$27,'[27]19'!$D$31:$E$32</definedName>
    <definedName name="T19?axis?R?ВРАС?">[41]НИОКР!#REF!</definedName>
    <definedName name="T19?axis?R?ДОГОВОР">'[31]19'!$E$8:$M$9,'[31]19'!$E$13:$M$14,'[31]19'!$E$18:$M$18,'[31]19'!$E$26:$M$27,'[31]19'!$E$22:$M$22</definedName>
    <definedName name="T19?axis?R?ДОГОВОР?">'[31]19'!$A$8:$A$9,'[31]19'!$A$13:$A$14,'[31]19'!$A$18,'[31]19'!$A$26:$A$27,'[31]19'!$A$22</definedName>
    <definedName name="T19?axis?ПРД?БАЗ">'[31]19'!$J$6:$K$30,'[31]19'!$G$6:$H$30</definedName>
    <definedName name="T19?axis?ПРД?ПРЕД">'[31]19'!$L$6:$M$30,'[31]19'!$E$6:$F$30</definedName>
    <definedName name="T19?axis?ПФ?ПЛАН">'[31]19'!$J$6:$J$30,'[31]19'!$E$6:$E$30,'[31]19'!$L$6:$L$30,'[31]19'!$G$6:$G$30</definedName>
    <definedName name="T19?axis?ПФ?ФАКТ">'[31]19'!$K$6:$K$30,'[31]19'!$F$6:$F$30,'[31]19'!$M$6:$M$30,'[31]19'!$H$6:$H$30</definedName>
    <definedName name="T19?Data">'[20]19'!$J$8:$M$16,'[20]19'!$C$8:$H$16</definedName>
    <definedName name="T19?item_ext?РОСТ">[41]НИОКР!#REF!</definedName>
    <definedName name="T19?L1">'[31]19'!$A$16:$M$16, '[31]19'!$A$11:$M$11, '[31]19'!$A$6:$M$6, '[31]19'!$A$20:$M$20, '[31]19'!$A$24:$M$24</definedName>
    <definedName name="T19?L1.x">'[31]19'!$A$18:$M$18, '[31]19'!$A$13:$M$14, '[31]19'!$A$8:$M$9, '[31]19'!$A$22:$M$22, '[31]19'!$A$26:$M$27</definedName>
    <definedName name="T19?Name">[41]НИОКР!#REF!</definedName>
    <definedName name="T19?unit?ПРЦ">[41]НИОКР!#REF!</definedName>
    <definedName name="T19_1_1_Name3">'[27]19.1.1'!$H$4,'[27]19.1.1'!$J$4</definedName>
    <definedName name="T19_1_2_Name3">'[27]19.1.2'!$H$4,'[27]19.1.2'!$J$4</definedName>
    <definedName name="T19_2_Name3">'[27]19.2'!$H$4,'[27]19.2'!$L$4</definedName>
    <definedName name="T19_Copy">[41]НИОКР!#REF!</definedName>
    <definedName name="T19_Copy2">[41]НИОКР!#REF!</definedName>
    <definedName name="T19_Protection">'[20]19'!$E$13:$H$13,'[20]19'!$E$15:$H$15,'[20]19'!$J$8:$M$11,'[20]19'!$J$13:$M$13,'[20]19'!$J$15:$M$15,'[20]19'!$E$4:$H$4,'[20]19'!$J$4:$M$4,'[20]19'!$E$8:$H$11</definedName>
    <definedName name="T2.1?axis?R?ПЭ">'[27]2.1'!$D$14:$E$14,'[27]2.1'!$D$28:$E$29,'[27]2.1'!$D$33:$E$33,'[27]2.1'!$D$40:$E$41,'[27]2.1'!$D$45:$E$45,'[27]2.1'!$D$9:$E$10</definedName>
    <definedName name="T2.1?axis?R?ПЭ?">'[27]2.1'!$B$14:$B$14,'[27]2.1'!$B$28:$B$29,'[27]2.1'!$B$33:$B$33,'[27]2.1'!$B$40:$B$41,'[27]2.1'!$B$45:$B$45,'[27]2.1'!$B$9:$B$10</definedName>
    <definedName name="T2.1?Data">#N/A</definedName>
    <definedName name="T2.1?Protection">P6_T2.1?Protection</definedName>
    <definedName name="T2.1?unit?МКВТЧ">'[27]2.1'!$D$21:$E$21,'[27]2.1'!$D$23:$E$23,'[27]2.1'!$D$25:$E$48,'[27]2.1'!$D$6:$E$19</definedName>
    <definedName name="T2.1?unit?ПРЦ">'[27]2.1'!$D$24:$E$24,'[27]2.1'!$D$20:$E$20</definedName>
    <definedName name="T2.2?Data">'[27]2.2'!$D$10:$E$16,'[27]2.2'!$D$18:$E$21,'[27]2.2'!$D$23:$E$25,'[27]2.2'!$D$6:$E$8</definedName>
    <definedName name="T2.2?unit?МКВТЧ">'[27]2.2'!$D$6:$E$16,'[27]2.2'!$D$18:$E$21,'[27]2.2'!$D$23:$E$25</definedName>
    <definedName name="T2.3_Protect">'[30]2.3'!$F$30:$G$34,'[30]2.3'!$H$24:$K$28</definedName>
    <definedName name="T2?axis?ПРД?БАЗ">'[31]2'!$I$6:$J$19,'[31]2'!$F$6:$G$19</definedName>
    <definedName name="T2?axis?ПРД?ПРЕД">'[31]2'!$K$6:$L$19,'[31]2'!$D$6:$E$19</definedName>
    <definedName name="T2?axis?ПРД?РЕГ">#REF!</definedName>
    <definedName name="T2?axis?ПФ?ПЛАН">'[31]2'!$I$6:$I$19,'[31]2'!$D$6:$D$19,'[31]2'!$K$6:$K$19,'[31]2'!$F$6:$F$19</definedName>
    <definedName name="T2?axis?ПФ?ФАКТ">'[31]2'!$J$6:$J$19,'[31]2'!$E$6:$E$19,'[31]2'!$L$6:$L$19,'[31]2'!$G$6:$G$19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ВТЧ">'[31]2'!$D$6:$H$8,   '[31]2'!$D$10:$H$10,   '[31]2'!$D$12:$H$13,   '[31]2'!$D$15:$H$15</definedName>
    <definedName name="T2?unit?ПРЦ">'[31]2'!$D$9:$H$9,   '[31]2'!$D$14:$H$14,   '[31]2'!$I$6:$L$19,   '[31]2'!$D$18:$H$18</definedName>
    <definedName name="T2?unit?ТГКАЛ">'[31]2'!$D$16:$H$17,   '[31]2'!$D$19:$H$19</definedName>
    <definedName name="T2_">#REF!</definedName>
    <definedName name="T2_DiapProt">P1_T2_DiapProt,P2_T2_DiapProt</definedName>
    <definedName name="T20.1?axis?R?ИФИН">'[27]20.1'!$F$10:$F$10,'[27]20.1'!$F$21:$F$21,'[27]20.1'!$F$33,'[27]20.1'!$F$45,'[27]20.1'!$F$56:$F$56</definedName>
    <definedName name="T20.1?axis?R?ИФИН?">'[27]20.1'!$G$10:$G$10,'[27]20.1'!$G$21:$G$21,'[27]20.1'!$G$33,'[27]20.1'!$G$45,'[27]20.1'!$G$56:$G$56</definedName>
    <definedName name="T20.1?axis?R?СТРО">'[27]20.1'!$B$10:$F$10,'[27]20.1'!$B$21:$F$21,'[27]20.1'!$B$33:$F$33,'[27]20.1'!$B$45:$F$45,'[27]20.1'!$B$56:$F$56</definedName>
    <definedName name="T20.1?axis?R?СТРО?">'[27]20.1'!$A$56:$A$56,'[27]20.1'!$A$45,'[27]20.1'!$A$33,'[27]20.1'!$A$21:$A$21,'[27]20.1'!$A$10:$A$10</definedName>
    <definedName name="T20.1?Data">'[27]20.1'!$B$12:$F$12,'[27]20.1'!$B$10:$G$10,'[27]20.1'!$B$33:$G$33,P1_T20.1?Data</definedName>
    <definedName name="T20.1?L2">'[27]20.1'!$B$21:$B$21,'[27]20.1'!$B$23,'[27]20.1'!$B$33,'[27]20.1'!$B$35,'[27]20.1'!$B$45,'[27]20.1'!$B$47,'[27]20.1'!$B$56:$B$56,'[27]20.1'!$B$58,'[27]20.1'!$B$10:$B$10,'[27]20.1'!$B$12</definedName>
    <definedName name="T20.1?L3">'[27]20.1'!$C$21:$C$21,'[27]20.1'!$C$23,'[27]20.1'!$C$33,'[27]20.1'!$C$35,'[27]20.1'!$C$45,'[27]20.1'!$C$47,'[27]20.1'!$C$56:$C$56,'[27]20.1'!$C$58,'[27]20.1'!$C$10:$C$10,'[27]20.1'!$C$12</definedName>
    <definedName name="T20.1?L4">'[27]20.1'!$D$21:$D$21,'[27]20.1'!$D$23,'[27]20.1'!$D$33,'[27]20.1'!$D$35,'[27]20.1'!$D$45,'[27]20.1'!$D$47,'[27]20.1'!$D$56:$D$56,'[27]20.1'!$D$58,'[27]20.1'!$D$10:$D$10,'[27]20.1'!$D$12</definedName>
    <definedName name="T20.1?L5">'[27]20.1'!$E$21:$E$21,'[27]20.1'!$E$23,'[27]20.1'!$E$33,'[27]20.1'!$E$35,'[27]20.1'!$E$45,'[27]20.1'!$E$47,'[27]20.1'!$E$56:$E$56,'[27]20.1'!$E$58,'[27]20.1'!$E$10:$E$10,'[27]20.1'!$E$12</definedName>
    <definedName name="T20.1?L6">'[27]20.1'!$F$21:$F$21,'[27]20.1'!$F$23,'[27]20.1'!$F$33,'[27]20.1'!$F$35,'[27]20.1'!$F$45,'[27]20.1'!$F$47,'[27]20.1'!$F$56:$F$56,'[27]20.1'!$F$58,'[27]20.1'!$F$10:$F$10,'[27]20.1'!$F$12</definedName>
    <definedName name="T20?axis?R?ДОГОВОР">'[31]20'!$G$7:$O$26,       '[31]20'!$G$28:$O$41</definedName>
    <definedName name="T20?axis?R?ДОГОВОР?">'[31]20'!$D$7:$D$26,       '[31]20'!$D$28:$D$41</definedName>
    <definedName name="T20?axis?ПРД?БАЗ">'[31]20'!$L$6:$M$42,  '[31]20'!$I$6:$J$42</definedName>
    <definedName name="T20?axis?ПРД?ПРЕД">'[31]20'!$N$6:$O$41,  '[31]20'!$G$6:$H$42</definedName>
    <definedName name="T20?axis?ПРД?РЕГ">'[27]20'!$F$7:$F$26,'[27]20'!$J$7:$J$26,'[27]20'!$L$7:$L$26,'[27]20'!$H$7:$H$26,'[27]20'!$D$7:$D$26</definedName>
    <definedName name="T20?axis?ПФ?ПЛАН">'[31]20'!$L$6:$L$42,  '[31]20'!$G$6:$G$42,  '[31]20'!$N$6:$N$42,  '[31]20'!$I$6:$I$42</definedName>
    <definedName name="T20?axis?ПФ?ФАКТ">'[31]20'!$M$6:$M$42,  '[31]20'!$H$6:$H$42,  '[31]20'!$O$6:$O$42,  '[31]20'!$J$6:$J$42</definedName>
    <definedName name="T20?Data">'[31]20'!$G$6:$O$6,       '[31]20'!$G$8:$O$25,       '[31]20'!$G$27:$O$27,       '[31]20'!$G$29:$O$40,       '[31]20'!$G$42:$O$42</definedName>
    <definedName name="T20?item_ext?РОСТ">[41]аренда!#REF!</definedName>
    <definedName name="T20?L1.1">'[31]20'!$A$20:$O$20,'[31]20'!$A$17:$O$17,'[31]20'!$A$8:$O$8,'[31]20'!$A$11:$O$11,'[31]20'!$A$14:$O$14,'[31]20'!$A$23:$O$23</definedName>
    <definedName name="T20?L1.2">'[31]20'!$A$21:$O$21,'[31]20'!$A$18:$O$18,'[31]20'!$A$9:$O$9,'[31]20'!$A$12:$O$12,'[31]20'!$A$15:$O$15,'[31]20'!$A$24:$O$24</definedName>
    <definedName name="T20?L1.3">'[31]20'!$A$22:$O$22,'[31]20'!$A$19:$O$19,'[31]20'!$A$10:$O$10,'[31]20'!$A$13:$O$13,'[31]20'!$A$16:$O$16,'[31]20'!$A$25:$O$25</definedName>
    <definedName name="T20?L2.1">'[31]20'!$A$29:$O$29,   '[31]20'!$A$32:$O$32,   '[31]20'!$A$35:$O$35,   '[31]20'!$A$38:$O$38</definedName>
    <definedName name="T20?L2.2">'[31]20'!$A$30:$O$30,   '[31]20'!$A$33:$O$33,   '[31]20'!$A$36:$O$36,   '[31]20'!$A$39:$O$39</definedName>
    <definedName name="T20?L2.3">'[31]20'!$A$31:$O$31,   '[31]20'!$A$34:$O$34,   '[31]20'!$A$37:$O$37,   '[31]20'!$A$40:$O$40</definedName>
    <definedName name="T20?Name">[41]аренда!#REF!</definedName>
    <definedName name="T20?unit?МКВТЧ">'[20]20'!$C$13:$M$13,'[20]20'!$C$15:$M$19,'[20]20'!$C$8:$M$11</definedName>
    <definedName name="T20?unit?ПРЦ">[41]аренда!#REF!</definedName>
    <definedName name="T20_Copy1">[41]аренда!#REF!</definedName>
    <definedName name="T20_Copy2">[41]аренда!#REF!</definedName>
    <definedName name="T20_Protect">'[30]20'!$E$13:$I$20,'[30]20'!$E$9:$I$10</definedName>
    <definedName name="T20_Protection">'[20]20'!$E$8:$H$11,P1_T20_Protection</definedName>
    <definedName name="T21.1?axis?R?ВРАС">'[27]21.1'!$C$32:$I$32,'[27]21.1'!$C$22:$I$22</definedName>
    <definedName name="T21.1?axis?R?ВРАС?">'[27]21.1'!$B$32:$B$32,'[27]21.1'!$B$22:$B$22</definedName>
    <definedName name="T21.1?axis?ПРД?БАЗ">'[27]21.1'!$F$8:$F$34,'[27]21.1'!$C$8:$C$34,'[27]21.1'!$H$8:$H$34</definedName>
    <definedName name="T21.1?axis?ПРД?РЕГ">'[27]21.1'!$G$8:$G$34,'[27]21.1'!$I$8:$I$34,'[27]21.1'!$D$8:$D$34</definedName>
    <definedName name="T21.1?Data">'[27]21.1'!$C$24:$D$25,'[27]21.1'!$F$27:$I$30,'[27]21.1'!$C$27:$D$30,'[27]21.1'!$F$32:$I$32,'[27]21.1'!$C$32:$D$32,'[27]21.1'!$F$34:$I$34,'[27]21.1'!$C$34:$D$34,'[27]21.1'!$F$8:$I$8,P1_T21.1?Data</definedName>
    <definedName name="T21.1?L1">'[27]21.1'!$F$8:$I$8,'[27]21.1'!$C$8:$D$8</definedName>
    <definedName name="T21.1?L1.1">'[27]21.1'!$F$10:$I$10,'[27]21.1'!$C$10:$D$10</definedName>
    <definedName name="T21.1?L2">'[27]21.1'!$F$11:$I$11,'[27]21.1'!$C$11:$D$11</definedName>
    <definedName name="T21.1?L2.1">'[27]21.1'!$F$13:$I$13,'[27]21.1'!$C$13:$D$13</definedName>
    <definedName name="T21.1?L3">'[27]21.1'!$F$14:$I$14,'[27]21.1'!$C$14:$D$14</definedName>
    <definedName name="T21.1?L4">'[27]21.1'!$F$15:$I$15,'[27]21.1'!$C$15:$D$15</definedName>
    <definedName name="T21.1?L5">'[27]21.1'!$F$16:$I$16,'[27]21.1'!$C$16:$D$16</definedName>
    <definedName name="T21.1?L5.1">'[27]21.1'!$F$18:$I$18,'[27]21.1'!$C$18:$D$18</definedName>
    <definedName name="T21.1?L5.2">'[27]21.1'!$F$19:$I$19,'[27]21.1'!$C$19:$D$19</definedName>
    <definedName name="T21.1?L5.3">'[27]21.1'!$F$20:$I$20,'[27]21.1'!$C$20:$D$20</definedName>
    <definedName name="T21.1?L5.3.x">'[27]21.1'!$F$22:$I$22,'[27]21.1'!$C$22:$D$22</definedName>
    <definedName name="T21.1?L6">'[27]21.1'!$F$24:$I$24,'[27]21.1'!$C$24:$D$24</definedName>
    <definedName name="T21.1?L7">'[27]21.1'!$F$25:$I$25,'[27]21.1'!$C$25:$D$25</definedName>
    <definedName name="T21.1?L7.1">'[27]21.1'!$F$27:$I$27,'[27]21.1'!$C$27:$D$27</definedName>
    <definedName name="T21.1?L7.2">'[27]21.1'!$F$28:$I$28,'[27]21.1'!$C$28:$D$28</definedName>
    <definedName name="T21.1?L7.3">'[27]21.1'!$F$29:$I$29,'[27]21.1'!$C$29:$D$29</definedName>
    <definedName name="T21.1?L7.4">'[27]21.1'!$F$30:$I$30,'[27]21.1'!$C$30:$D$30</definedName>
    <definedName name="T21.1?L7.4.x">'[27]21.1'!$F$32:$I$32,'[27]21.1'!$C$32:$D$32</definedName>
    <definedName name="T21.1?L8">'[27]21.1'!$F$34:$I$34,'[27]21.1'!$C$34:$D$34</definedName>
    <definedName name="T21.1_Name3">'[27]21.1'!$F$4,'[27]21.1'!$H$4</definedName>
    <definedName name="T21.2.1?axis?R?ВРАС">'[27]21.2.1'!$C$33:$I$33,'[27]21.2.1'!$C$23:$I$23</definedName>
    <definedName name="T21.2.1?axis?R?ВРАС?">'[27]21.2.1'!$B$33:$B$33,'[27]21.2.1'!$B$23:$B$23</definedName>
    <definedName name="T21.2.1?axis?ПРД?БАЗ">'[27]21.2.1'!$F$9:$F$35,'[27]21.2.1'!$H$9:$H$35,'[27]21.2.1'!$C$9:$C$35</definedName>
    <definedName name="T21.2.1?axis?ПРД?РЕГ">'[27]21.2.1'!$G$9:$G$35,'[27]21.2.1'!$D$9:$D$35,'[27]21.2.1'!$I$9:$I$35</definedName>
    <definedName name="T21.2.1?Data">P1_T21.2.1?Data,P2_T21.2.1?Data</definedName>
    <definedName name="T21.2.1?L1">'[27]21.2.1'!$F$9:$I$9,'[27]21.2.1'!$C$9:$D$9</definedName>
    <definedName name="T21.2.1?L1.1">'[27]21.2.1'!$F$11:$I$11,'[27]21.2.1'!$C$11:$D$11</definedName>
    <definedName name="T21.2.1?L2">'[27]21.2.1'!$F$12:$I$12,'[27]21.2.1'!$C$12:$D$12</definedName>
    <definedName name="T21.2.1?L2.1">'[27]21.2.1'!$F$14:$I$14,'[27]21.2.1'!$C$14:$D$14</definedName>
    <definedName name="T21.2.1?L3">'[27]21.2.1'!$F$15:$I$15,'[27]21.2.1'!$C$15:$D$15</definedName>
    <definedName name="T21.2.1?L4">'[27]21.2.1'!$F$16:$I$16,'[27]21.2.1'!$C$16:$D$16</definedName>
    <definedName name="T21.2.1?L5">'[27]21.2.1'!$F$17:$I$17,'[27]21.2.1'!$C$17:$D$17</definedName>
    <definedName name="T21.2.1?L5.1">'[27]21.2.1'!$F$19:$I$19,'[27]21.2.1'!$C$19:$D$19</definedName>
    <definedName name="T21.2.1?L5.2">'[27]21.2.1'!$F$20:$I$20,'[27]21.2.1'!$C$20:$D$20</definedName>
    <definedName name="T21.2.1?L5.3">'[27]21.2.1'!$F$21:$I$21,'[27]21.2.1'!$C$21:$D$21</definedName>
    <definedName name="T21.2.1?L5.3.x">'[27]21.2.1'!$F$23:$I$23,'[27]21.2.1'!$C$23:$D$23</definedName>
    <definedName name="T21.2.1?L6">'[27]21.2.1'!$F$25:$I$25,'[27]21.2.1'!$C$25:$D$25</definedName>
    <definedName name="T21.2.1?L7">'[27]21.2.1'!$F$26:$I$26,'[27]21.2.1'!$C$26:$D$26</definedName>
    <definedName name="T21.2.1?L7.1">'[27]21.2.1'!$F$28:$I$28,'[27]21.2.1'!$C$28:$D$28</definedName>
    <definedName name="T21.2.1?L7.2">'[27]21.2.1'!$F$29:$I$29,'[27]21.2.1'!$C$29:$D$29</definedName>
    <definedName name="T21.2.1?L7.3">'[27]21.2.1'!$F$30:$I$30,'[27]21.2.1'!$C$30:$D$30</definedName>
    <definedName name="T21.2.1?L7.4">'[27]21.2.1'!$F$31:$I$31,'[27]21.2.1'!$C$31:$D$31</definedName>
    <definedName name="T21.2.1?L7.4.x">'[27]21.2.1'!$F$33:$I$33,'[27]21.2.1'!$C$33:$D$33</definedName>
    <definedName name="T21.2.1?L8">'[27]21.2.1'!$F$35:$I$35,'[27]21.2.1'!$C$35:$D$35</definedName>
    <definedName name="T21.2.1_Name3">'[27]21.2.1'!$F$4,'[27]21.2.1'!$H$4</definedName>
    <definedName name="T21.2.2?axis?R?ВРАС">'[27]21.2.2'!$C$33:$J$33,'[27]21.2.2'!$C$23:$J$23</definedName>
    <definedName name="T21.2.2?axis?R?ВРАС?">'[27]21.2.2'!$B$33:$B$33,'[27]21.2.2'!$B$23:$B$23</definedName>
    <definedName name="T21.2.2?axis?ПРД?БАЗ">'[27]21.2.2'!$F$9:$F$36,'[27]21.2.2'!$H$9:$H$36,'[27]21.2.2'!$C$9:$C$35</definedName>
    <definedName name="T21.2.2?axis?ПРД?РЕГ">'[27]21.2.2'!$G$9:$G$35,'[27]21.2.2'!$I$9:$I$35,'[27]21.2.2'!$D$9:$D$35</definedName>
    <definedName name="T21.2.2?Data">P1_T21.2.2?Data,P2_T21.2.2?Data</definedName>
    <definedName name="T21.2.2?L1">'[27]21.2.2'!$F$9:$I$9,'[27]21.2.2'!$C$9:$D$9</definedName>
    <definedName name="T21.2.2?L1.1">'[27]21.2.2'!$F$11:$I$11,'[27]21.2.2'!$C$11:$D$11</definedName>
    <definedName name="T21.2.2?L2">'[27]21.2.2'!$F$12:$I$12,'[27]21.2.2'!$C$12:$D$12</definedName>
    <definedName name="T21.2.2?L2.1">'[27]21.2.2'!$F$14:$I$14,'[27]21.2.2'!$C$14:$D$14</definedName>
    <definedName name="T21.2.2?L3">'[27]21.2.2'!$F$15:$I$15,'[27]21.2.2'!$C$15:$D$15</definedName>
    <definedName name="T21.2.2?L4">'[27]21.2.2'!$F$16:$I$16,'[27]21.2.2'!$C$16:$D$16</definedName>
    <definedName name="T21.2.2?L5">'[27]21.2.2'!$F$17:$I$17,'[27]21.2.2'!$C$17:$D$17</definedName>
    <definedName name="T21.2.2?L5.1">'[27]21.2.2'!$F$19:$I$19,'[27]21.2.2'!$C$19:$D$19</definedName>
    <definedName name="T21.2.2?L5.2">'[27]21.2.2'!$F$20:$I$20,'[27]21.2.2'!$C$20:$D$20</definedName>
    <definedName name="T21.2.2?L5.3">'[27]21.2.2'!$F$21:$I$21,'[27]21.2.2'!$C$21:$D$21</definedName>
    <definedName name="T21.2.2?L5.3.x">'[27]21.2.2'!$F$23:$I$23,'[27]21.2.2'!$C$23:$D$23</definedName>
    <definedName name="T21.2.2?L6">'[27]21.2.2'!$F$25:$I$25,'[27]21.2.2'!$C$25:$D$25</definedName>
    <definedName name="T21.2.2?L7">'[27]21.2.2'!$F$26:$I$26,'[27]21.2.2'!$C$26:$D$26</definedName>
    <definedName name="T21.2.2?L7.1">'[27]21.2.2'!$F$28:$I$28,'[27]21.2.2'!$C$28:$D$28</definedName>
    <definedName name="T21.2.2?L7.2">'[27]21.2.2'!$F$29:$I$29,'[27]21.2.2'!$C$29:$D$29</definedName>
    <definedName name="T21.2.2?L7.3">'[27]21.2.2'!$F$30:$I$30,'[27]21.2.2'!$C$30:$D$30</definedName>
    <definedName name="T21.2.2?L7.4">'[27]21.2.2'!$F$31:$I$31,'[27]21.2.2'!$C$31:$D$31</definedName>
    <definedName name="T21.2.2?L7.4.x">'[27]21.2.2'!$F$33:$I$33,'[27]21.2.2'!$C$33:$D$33</definedName>
    <definedName name="T21.2.2?L8">'[27]21.2.2'!$F$35:$I$35,'[27]21.2.2'!$C$35:$D$35</definedName>
    <definedName name="T21.2.2_Name3">'[27]21.2.2'!$F$4,'[27]21.2.2'!$H$4</definedName>
    <definedName name="T21.3?axis?R?ВРАС">'[27]21.3'!$C$28:$F$28,'[27]21.3'!$C$46:$F$46</definedName>
    <definedName name="T21.3?axis?R?ВРАС?">'[27]21.3'!$B$28:$B$28,'[27]21.3'!$B$46:$B$46</definedName>
    <definedName name="T21.3?axis?R?НАП">'[27]21.3'!$C$13:$F$16,'[27]21.3'!$C$34:$F$37,'[27]21.3'!$C$39:$F$42,'[27]21.3'!$C$50:$F$53</definedName>
    <definedName name="T21.3?axis?R?НАП?">'[27]21.3'!$B$13:$B$16,'[27]21.3'!$B$34:$B$37,'[27]21.3'!$B$39:$B$42,'[27]21.3'!$B$50:$B$53</definedName>
    <definedName name="T21.3?Columns">#REF!</definedName>
    <definedName name="T21.3?Data">'[27]21.3'!$C$12:$F$17,'[27]21.3'!$C$19:$F$22,'[27]21.3'!$C$24:$F$26,'[27]21.3'!$C$28:$F$28,'[27]21.3'!$C$30:$F$31,'[27]21.3'!$C$33:$F$44,'[27]21.3'!$C$46:$F$46,'[27]21.3'!$C$48:$F$48,'[27]21.3'!$C$50:$F$53,'[27]21.3'!$C$10:$F$10</definedName>
    <definedName name="T21.3?item_ext?ВСЕГО">'[27]21.3'!$C$10:$C$53,'[27]21.3'!$E$10:$E$53</definedName>
    <definedName name="T21.3?item_ext?СБЫТ">'[43]21.3'!#REF!,'[43]21.3'!#REF!</definedName>
    <definedName name="T21.3?ItemComments">#REF!</definedName>
    <definedName name="T21.3?Items">#REF!</definedName>
    <definedName name="T21.3?Scope">#REF!</definedName>
    <definedName name="T21.3?ВРАС">'[30]21.3'!$B$28:$B$32,'[30]21.3'!$B$50:$B$51</definedName>
    <definedName name="T21.3_Protect">'[30]21.3'!$E$19:$I$22,'[30]21.3'!$E$24:$I$25,'[30]21.3'!$B$28:$I$32,'[30]21.3'!$E$34:$I$34,'[30]21.3'!$E$37:$I$47,'[30]21.3'!$B$50:$I$51,'[30]21.3'!$E$13:$I$17</definedName>
    <definedName name="T21.4?axis?R?ВРАС">'[27]21.4'!$C$25:$I$25,'[27]21.4'!$C$35:$I$35</definedName>
    <definedName name="T21.4?axis?R?ВРАС?">'[27]21.4'!$B$25:$B$25,'[27]21.4'!$B$35:$B$35</definedName>
    <definedName name="T21.4?axis?ПРД?БАЗ">'[27]21.4'!$F$11:$F$40,'[27]21.4'!$H$11:$H$40,'[27]21.4'!$C$11:$C$40</definedName>
    <definedName name="T21.4?axis?ПРД?РЕГ">'[27]21.4'!$G$11:$G$40,'[27]21.4'!$I$11:$I$40,'[27]21.4'!$D$11:$D$40</definedName>
    <definedName name="T21.4?Data">P1_T21.4?Data,P2_T21.4?Data</definedName>
    <definedName name="T21.4?L1">'[27]21.4'!$F$11:$I$11,'[27]21.4'!$C$11:$D$11</definedName>
    <definedName name="T21.4?L1.1">'[27]21.4'!$F$13:$I$13,'[27]21.4'!$C$13:$D$13</definedName>
    <definedName name="T21.4?L2">'[27]21.4'!$F$14:$I$14,'[27]21.4'!$C$14:$D$14</definedName>
    <definedName name="T21.4?L2.1">'[27]21.4'!$F$16:$I$16,'[27]21.4'!$C$16:$D$16</definedName>
    <definedName name="T21.4?L3">'[27]21.4'!$F$17:$I$17,'[27]21.4'!$C$17:$D$17</definedName>
    <definedName name="T21.4?L4">'[27]21.4'!$F$18:$I$18,'[27]21.4'!$C$18:$D$18</definedName>
    <definedName name="T21.4?L5">'[27]21.4'!$F$19:$I$19,'[27]21.4'!$C$19:$D$19</definedName>
    <definedName name="T21.4?L5.1">'[27]21.4'!$F$21:$I$21,'[27]21.4'!$C$21:$D$21</definedName>
    <definedName name="T21.4?L5.2">'[27]21.4'!$F$22:$I$22,'[27]21.4'!$C$22:$D$22</definedName>
    <definedName name="T21.4?L5.3">'[27]21.4'!$F$23:$I$23,'[27]21.4'!$C$23:$D$23</definedName>
    <definedName name="T21.4?L5.3.x">'[27]21.4'!$F$25:$I$25,'[27]21.4'!$C$25:$D$25</definedName>
    <definedName name="T21.4?L6">'[27]21.4'!$F$27:$I$27,'[27]21.4'!$C$27:$D$27</definedName>
    <definedName name="T21.4?L7">'[27]21.4'!$F$28:$I$28,'[27]21.4'!$C$28:$D$28</definedName>
    <definedName name="T21.4?L7.1">'[27]21.4'!$F$30:$I$30,'[27]21.4'!$C$30:$D$30</definedName>
    <definedName name="T21.4?L7.2">'[27]21.4'!$F$31:$I$31,'[27]21.4'!$C$31:$D$31</definedName>
    <definedName name="T21.4?L7.3">'[27]21.4'!$F$32:$I$32,'[27]21.4'!$C$32:$D$32</definedName>
    <definedName name="T21.4?L7.4">'[27]21.4'!$F$33:$I$33,'[27]21.4'!$C$33:$D$33</definedName>
    <definedName name="T21.4?L7.4.x">'[27]21.4'!$F$35:$I$35,'[27]21.4'!$C$35:$D$35</definedName>
    <definedName name="T21.4?L8">'[27]21.4'!$F$37:$I$37,'[27]21.4'!$C$37:$D$37</definedName>
    <definedName name="T21.4?L8.1">'[27]21.4'!$F$39:$I$39,'[27]21.4'!$C$39:$D$39</definedName>
    <definedName name="T21.4?L8.2">'[27]21.4'!$F$40:$I$40,'[27]21.4'!$C$40:$D$40</definedName>
    <definedName name="T21.4_Name3">'[27]21.4'!$F$4,'[27]21.4'!$H$4</definedName>
    <definedName name="T21?axis?R?ВРАС">'[27]21'!$C$20:$D$20,'[27]21'!$C$30:$D$30</definedName>
    <definedName name="T21?axis?R?ВРАС?">'[27]21'!$B$20:$B$20,'[27]21'!$B$30:$B$30</definedName>
    <definedName name="T21?axis?R?ДОГОВОР">#REF!</definedName>
    <definedName name="T21?axis?R?ДОГОВОР?">#REF!</definedName>
    <definedName name="T21?axis?R?ПЭ">'[20]21'!$D$14:$S$16,'[20]21'!$D$26:$S$28,'[20]21'!$D$20:$S$22</definedName>
    <definedName name="T21?axis?R?ПЭ?">'[20]21'!$B$14:$B$16,'[20]21'!$B$26:$B$28,'[20]21'!$B$20:$B$22</definedName>
    <definedName name="T21?axis?ПРД?БАЗ">'[31]21'!$I$6:$J$18,'[31]21'!$F$6:$G$18</definedName>
    <definedName name="T21?axis?ПРД?ПРЕД">'[31]21'!$K$6:$L$18,'[31]21'!$D$6:$E$18</definedName>
    <definedName name="T21?axis?ПРД?РЕГ">#REF!</definedName>
    <definedName name="T21?axis?ПФ?ПЛАН">'[31]21'!$I$6:$I$18,'[31]21'!$D$6:$D$18,'[31]21'!$K$6:$K$18,'[31]21'!$F$6:$F$18</definedName>
    <definedName name="T21?axis?ПФ?ФАКТ">'[31]21'!$J$6:$J$18,'[31]21'!$E$6:$E$18,'[31]21'!$L$6:$L$18,'[31]21'!$G$6:$G$18</definedName>
    <definedName name="T21?Data">'[31]21'!$D$6:$L$9, '[31]21'!$D$11:$L$14, '[31]21'!$D$16:$L$18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13456845aa">#REF!</definedName>
    <definedName name="T22?axis?C?СЦТ">'[27]22'!$H$7:$I$169,'[27]22'!$K$7:$K$169</definedName>
    <definedName name="T22?axis?C?СЦТ?">'[27]22'!$H$5:$I$5,'[27]22'!$K$5</definedName>
    <definedName name="T22?axis?R?ДОГОВОР">'[31]22'!$E$8:$M$9,'[31]22'!$E$13:$M$14,'[31]22'!$E$22:$M$23,'[31]22'!$E$18:$M$18</definedName>
    <definedName name="T22?axis?R?ДОГОВОР?">'[31]22'!$A$8:$A$9,'[31]22'!$A$13:$A$14,'[31]22'!$A$22:$A$23,'[31]22'!$A$18</definedName>
    <definedName name="T22?axis?ПРД?БАЗ">'[31]22'!$J$6:$K$26, '[31]22'!$G$6:$H$26</definedName>
    <definedName name="T22?axis?ПРД?ПРЕД">'[31]22'!$L$6:$M$26, '[31]22'!$E$6:$F$26</definedName>
    <definedName name="T22?axis?ПФ?ПЛАН">'[31]22'!$J$6:$J$26,'[31]22'!$E$6:$E$26,'[31]22'!$L$6:$L$26,'[31]22'!$G$6:$G$26</definedName>
    <definedName name="T22?axis?ПФ?ФАКТ">'[31]22'!$K$6:$K$26,'[31]22'!$F$6:$F$26,'[31]22'!$M$6:$M$26,'[31]22'!$H$6:$H$26</definedName>
    <definedName name="T22?Data">'[27]22'!$H$7:$I$169,'[27]22'!$K$7:$L$169,'[27]22'!$E$7:$F$169</definedName>
    <definedName name="T22?item_ext?ВСЕГО">'[20]22'!$E$8:$F$31,'[20]22'!$I$8:$J$31</definedName>
    <definedName name="T22?item_ext?РОСТ">'[41]другие затраты с-ст'!#REF!</definedName>
    <definedName name="T22?item_ext?ЭС">'[20]22'!$K$8:$L$31,'[20]22'!$G$8:$H$31</definedName>
    <definedName name="T22?L1" xml:space="preserve"> '[31]22'!$A$11:$M$11,    '[31]22'!$A$6:$M$6,    '[31]22'!$A$16:$M$16,    '[31]22'!$A$20:$M$20</definedName>
    <definedName name="T22?L1.1">'[27]22'!$E$8:$F$8,'[27]22'!$H$8:$I$8,'[27]22'!$K$8:$L$8</definedName>
    <definedName name="T22?L1.1.x">'[27]22'!$E$10:$F$11,'[27]22'!$H$10:$I$11,'[27]22'!$K$10:$L$11</definedName>
    <definedName name="T22?L1.2">'[27]22'!$L$13,'[27]22'!$E$13:$F$13</definedName>
    <definedName name="T22?L1.3">'[27]22'!$L$14,'[27]22'!$E$14:$F$14</definedName>
    <definedName name="T22?L1.4">'[27]22'!$L$15,'[27]22'!$E$15:$F$15</definedName>
    <definedName name="T22?L1.4.x">'[27]22'!$L$17:$L$18,'[27]22'!$E$17:$F$18</definedName>
    <definedName name="T22?L1.x">'[31]22'!$A$13:$M$14, '[31]22'!$A$8:$M$9, '[31]22'!$A$18:$M$18, '[31]22'!$A$22:$M$23</definedName>
    <definedName name="T22?L2">'[41]другие затраты с-ст'!#REF!</definedName>
    <definedName name="T22?L2.1">'[27]22'!$E$23:$F$23,'[27]22'!$H$23:$I$23,'[27]22'!$K$23:$L$23</definedName>
    <definedName name="T22?L2.1.x">'[27]22'!$E$25:$F$26,'[27]22'!$H$25:$I$26,'[27]22'!$K$25:$L$26</definedName>
    <definedName name="T22?L2.2">'[27]22'!$L$28,'[27]22'!$E$28:$F$28</definedName>
    <definedName name="T22?L2.3">'[27]22'!$L$29,'[27]22'!$E$29:$F$29</definedName>
    <definedName name="T22?L2.4">'[27]22'!$L$30,'[27]22'!$E$30:$F$30</definedName>
    <definedName name="T22?L2.4.x">'[27]22'!$L$32:$L$33,'[27]22'!$E$32:$F$33</definedName>
    <definedName name="T22?L3">'[27]22'!$E$37:$F$37,'[27]22'!$H$37:$I$37,'[27]22'!$K$37:$L$37</definedName>
    <definedName name="T22?L3.1">'[27]22'!$E$38:$F$38,'[27]22'!$H$38:$I$38,'[27]22'!$K$38:$L$38</definedName>
    <definedName name="T22?L3.1.x">'[27]22'!$E$40:$F$41,'[27]22'!$H$40:$I$41,'[27]22'!$K$40:$L$41</definedName>
    <definedName name="T22?L3.2">'[27]22'!$L$43,'[27]22'!$E$43:$F$43</definedName>
    <definedName name="T22?L3.3">'[27]22'!$L$44,'[27]22'!$E$44:$F$44</definedName>
    <definedName name="T22?L3.4">'[27]22'!$E$45:$F$45,'[27]22'!$L$45</definedName>
    <definedName name="T22?L3.4.x">'[27]22'!$L$47:$L$48,'[27]22'!$E$47:$F$48</definedName>
    <definedName name="T22?L4">'[27]22'!$E$52:$F$52,'[27]22'!$H$52:$I$52,'[27]22'!$K$52:$L$52</definedName>
    <definedName name="T22?L4.1">'[27]22'!$E$53:$F$53,'[27]22'!$H$53:$I$53,'[27]22'!$K$53:$L$53</definedName>
    <definedName name="T22?L4.1.x">'[27]22'!$E$55:$F$56,'[27]22'!$H$55:$I$56,'[27]22'!$K$55:$L$56</definedName>
    <definedName name="T22?L4.2">'[27]22'!$L$58,'[27]22'!$E$58:$F$58</definedName>
    <definedName name="T22?L4.3">'[27]22'!$L$59,'[27]22'!$E$59:$F$59</definedName>
    <definedName name="T22?L4.4">'[27]22'!$L$60,'[27]22'!$E$60:$F$60</definedName>
    <definedName name="T22?L4.4.x">'[27]22'!$L$62:$L$63,'[27]22'!$E$62:$F$63</definedName>
    <definedName name="T22?L5.1">'[27]22'!$E$68:$F$68,'[27]22'!$H$68:$I$68,'[27]22'!$K$68:$L$68</definedName>
    <definedName name="T22?L5.1.x">'[27]22'!$E$70:$F$71,'[27]22'!$H$70:$I$71,'[27]22'!$K$70:$L$71</definedName>
    <definedName name="T22?L5.2">'[27]22'!$L$73,'[27]22'!$E$73:$F$73</definedName>
    <definedName name="T22?L5.3">'[27]22'!$L$74,'[27]22'!$E$74:$F$74</definedName>
    <definedName name="T22?L5.4">'[27]22'!$L$75,'[27]22'!$E$75:$F$75</definedName>
    <definedName name="T22?L5.4.x">'[27]22'!$L$77:$L$78,'[27]22'!$E$77:$F$78</definedName>
    <definedName name="T22?L6">'[27]22'!$E$82:$F$82,'[27]22'!$H$82:$I$82,'[27]22'!$K$82:$L$82</definedName>
    <definedName name="T22?L6.1">'[27]22'!$E$83:$F$83,'[27]22'!$H$83:$I$83,'[27]22'!$K$83:$L$83</definedName>
    <definedName name="T22?L6.1.x">'[27]22'!$E$85:$F$86,'[27]22'!$H$85:$I$86,'[27]22'!$K$85:$L$86</definedName>
    <definedName name="T22?L6.2">'[27]22'!$L$88,'[27]22'!$E$88:$F$88</definedName>
    <definedName name="T22?L6.3">'[27]22'!$L$89,'[27]22'!$E$89:$F$89</definedName>
    <definedName name="T22?L6.4">'[27]22'!$L$90,'[27]22'!$E$90:$F$90</definedName>
    <definedName name="T22?L6.4.x">'[27]22'!$L$92:$L$93,'[27]22'!$E$92:$F$93</definedName>
    <definedName name="T22?L7.1">'[27]22'!$E$98:$F$98,'[27]22'!$H$98:$I$98,'[27]22'!$K$98</definedName>
    <definedName name="T22?L8.1">'[27]22'!$E$113:$F$113,'[27]22'!$H$113:$I$113,'[27]22'!$K$113</definedName>
    <definedName name="T22?L8.1.x">'[27]22'!$E$115:$F$116,'[27]22'!$H$115:$I$116,'[27]22'!$K$115:$K$116</definedName>
    <definedName name="T22?L9.1">'[27]22'!$E$128:$F$128,'[27]22'!$H$128:$I$128,'[27]22'!$K$128</definedName>
    <definedName name="T22?L9.1.x">'[27]22'!$E$130:$F$131,'[27]22'!$H$130:$I$131,'[27]22'!$K$130:$K$131</definedName>
    <definedName name="T22?Name">'[41]другие затраты с-ст'!#REF!</definedName>
    <definedName name="T22?unit?ГКАЛ.Ч">'[20]22'!$G$8:$G$31,'[20]22'!$I$8:$I$31,'[20]22'!$K$8:$K$31,'[20]22'!$E$8:$E$31</definedName>
    <definedName name="T22?unit?ПРЦ">'[41]другие затраты с-ст'!#REF!</definedName>
    <definedName name="T22?unit?РУБ.ТКВТЧ">'[27]22'!$A$157:$L$169,'[27]22'!$A$127:$L$139</definedName>
    <definedName name="T22?unit?ТГКАЛ">'[20]22'!$H$8:$H$31,'[20]22'!$J$8:$J$31,'[20]22'!$L$8:$L$31,'[20]22'!$F$8:$F$31</definedName>
    <definedName name="T22?unit?ТРУБ">'[27]22'!$A$7:$L$19,'[27]22'!$A$22:$L$34,'[27]22'!$A$37:$L$49,'[27]22'!$A$52:$L$64,'[27]22'!$A$82:$L$94</definedName>
    <definedName name="T22_Copy">'[41]другие затраты с-ст'!#REF!</definedName>
    <definedName name="T22_Copy2">'[41]другие затраты с-ст'!#REF!</definedName>
    <definedName name="T22_Protection">'[20]22'!$E$19:$L$23,'[20]22'!$E$25:$L$25,'[20]22'!$E$27:$L$31,'[20]22'!$E$17:$L$17</definedName>
    <definedName name="T23?axis?R?ВТОП">'[20]23'!$E$8:$P$30,'[20]23'!$E$36:$P$58</definedName>
    <definedName name="T23?axis?R?ВТОП?">'[20]23'!$C$8:$C$30,'[20]23'!$C$36:$C$58</definedName>
    <definedName name="T23?axis?R?ПЭ">'[20]23'!$E$8:$P$30,'[20]23'!$E$36:$P$58</definedName>
    <definedName name="T23?axis?R?ПЭ?">'[20]23'!$B$8:$B$30,'[20]23'!$B$36:$B$58</definedName>
    <definedName name="T23?axis?R?СЦТ">'[20]23'!$E$32:$P$34,'[20]23'!$E$60:$P$62</definedName>
    <definedName name="T23?axis?R?СЦТ?">'[20]23'!$A$60:$A$62,'[20]23'!$A$32:$A$34</definedName>
    <definedName name="T23?axis?ПРД?БАЗ">'[31]23'!$I$6:$J$13,'[31]23'!$F$6:$G$13</definedName>
    <definedName name="T23?axis?ПРД?ПРЕД">'[31]23'!$K$6:$L$13,'[31]23'!$D$6:$E$13</definedName>
    <definedName name="T23?axis?ПРД?РЕГ">'[41]налоги в с-ст'!#REF!</definedName>
    <definedName name="T23?axis?ПФ?ПЛАН">'[31]23'!$I$6:$I$13,'[31]23'!$D$6:$D$13,'[31]23'!$K$6:$K$13,'[31]23'!$F$6:$F$13</definedName>
    <definedName name="T23?axis?ПФ?ФАКТ">'[31]23'!$J$6:$J$13,'[31]23'!$E$6:$E$13,'[31]23'!$L$6:$L$13,'[31]23'!$G$6:$G$13</definedName>
    <definedName name="T23?Data">'[31]23'!$D$9:$L$9,'[31]23'!$D$11:$L$13,'[31]23'!$D$6:$L$7</definedName>
    <definedName name="T23?item_ext?ВСЕГО">'[20]23'!$A$55:$P$58,'[20]23'!$A$27:$P$30</definedName>
    <definedName name="T23?item_ext?ИТОГО">'[20]23'!$A$59:$P$59,'[20]23'!$A$31:$P$31</definedName>
    <definedName name="T23?item_ext?РОСТ">'[41]налоги в с-ст'!#REF!</definedName>
    <definedName name="T23?item_ext?СЦТ">'[20]23'!$A$60:$P$62,'[20]23'!$A$32:$P$34</definedName>
    <definedName name="T23?L1">'[41]налоги в с-ст'!#REF!</definedName>
    <definedName name="T23?L1.1">'[41]налоги в с-ст'!#REF!</definedName>
    <definedName name="T23?L1.2">'[41]налоги в с-ст'!#REF!</definedName>
    <definedName name="T23?L2">'[41]налоги в с-ст'!#REF!</definedName>
    <definedName name="T23?L3">'[41]налоги в с-ст'!#REF!</definedName>
    <definedName name="T23?L4">'[41]налоги в с-ст'!#REF!</definedName>
    <definedName name="T23?Name">'[41]налоги в с-ст'!#REF!</definedName>
    <definedName name="T23?Table">'[41]налоги в с-ст'!#REF!</definedName>
    <definedName name="T23?Title">'[41]налоги в с-ст'!#REF!</definedName>
    <definedName name="T23?unit?МВТ">'[27]23'!$D$11:$E$11,'[27]23'!$D$13:$E$15</definedName>
    <definedName name="T23?unit?МКВТЧ">'[27]23'!$D$6:$E$6,'[27]23'!$D$8:$E$10</definedName>
    <definedName name="T23?unit?ПРЦ">'[31]23'!$D$12:$H$12,'[31]23'!$I$6:$L$13</definedName>
    <definedName name="T23?unit?РУБ.ТКВТ">'[27]23'!$D$19:$E$19,'[27]23'!$D$22:$E$22,'[27]23'!$D$25:$E$25,'[27]23'!$D$28:$E$28</definedName>
    <definedName name="T23?unit?РУБ.ТКВТЧ">'[27]23'!$D$17:$E$18,'[27]23'!$D$20:$E$21,'[27]23'!$D$23:$E$24,'[27]23'!$D$26:$E$27</definedName>
    <definedName name="T23?unit?ТРУБ">'[31]23'!$D$9:$H$9,'[31]23'!$D$11:$H$11,'[31]23'!$D$13:$H$13,'[31]23'!$D$6:$H$7</definedName>
    <definedName name="T23_Protection">'[20]23'!$A$60:$A$62,'[20]23'!$F$60:$J$62,'[20]23'!$O$60:$P$62,'[20]23'!$A$9:$A$25,P1_T23_Protection</definedName>
    <definedName name="T24.1?axis?ПРД?БАЗ">'[27]24.1'!$G$8:$G$29,'[27]24.1'!$D$8:$D$29,'[27]24.1'!$I$8:$I$29</definedName>
    <definedName name="T24.1?axis?ПРД?РЕГ">'[27]24.1'!$H$8:$H$29,'[27]24.1'!$E$8:$E$29,'[27]24.1'!$J$8:$J$29</definedName>
    <definedName name="T24.1?Data">'[31]24.1'!$E$6:$J$21, '[31]24.1'!$E$23, '[31]24.1'!$H$23:$J$23, '[31]24.1'!$E$28:$J$42, '[31]24.1'!$E$44, '[31]24.1'!$H$44:$J$44</definedName>
    <definedName name="T24.1?unit?ТРУБ">'[31]24.1'!$E$5:$E$44, '[31]24.1'!$J$5:$J$44</definedName>
    <definedName name="T24.1_Copy1">'[41]% за кредит'!#REF!</definedName>
    <definedName name="T24.1_Copy2">'[41]% за кредит'!#REF!</definedName>
    <definedName name="T24?axis?R?ДОГОВОР">'[31]24'!$D$27:$L$37,'[31]24'!$D$8:$L$18</definedName>
    <definedName name="T24?axis?R?ДОГОВОР?">'[31]24'!$B$27:$B$37,'[31]24'!$B$8:$B$18</definedName>
    <definedName name="T24?axis?R?НАП">'[27]24'!$D$7:$E$8,'[27]24'!$D$10:$E$12,'[27]24'!$D$14:$E$15,'[27]24'!$D$17:$E$19,'[27]24'!$D$22:$E$23,'[27]24'!$D$25:$E$27,'[27]24'!$D$33:$E$34,'[27]24'!$D$36:$E$38,'[27]24'!$D$40:$E$41,'[27]24'!$D$43:$E$45</definedName>
    <definedName name="T24?axis?R?НАП?">'[27]24'!$B$7:$B$8,'[27]24'!$B$10:$B$12,'[27]24'!$B$14:$B$15,'[27]24'!$B$17:$B$19,'[27]24'!$B$22:$B$23,'[27]24'!$B$25:$B$27,'[27]24'!$B$33:$B$34,'[27]24'!$B$36:$B$38,'[27]24'!$B$40:$B$41,'[27]24'!$B$43:$B$45</definedName>
    <definedName name="T24?axis?ПРД?БАЗ">'[31]24'!$I$6:$J$39,'[31]24'!$F$6:$G$39</definedName>
    <definedName name="T24?axis?ПРД?ПРЕД">'[31]24'!$K$6:$L$39,'[31]24'!$D$6:$E$39</definedName>
    <definedName name="T24?axis?ПРД?РЕГ">#REF!</definedName>
    <definedName name="T24?axis?ПФ?ПЛАН">'[31]24'!$I$6:$I$39,'[31]24'!$D$6:$D$39,'[31]24'!$K$6:$K$39,'[31]24'!$F$6:$F$38</definedName>
    <definedName name="T24?axis?ПФ?ФАКТ">'[31]24'!$J$6:$J$39,'[31]24'!$E$6:$E$39,'[31]24'!$L$6:$L$39,'[31]24'!$G$6:$G$39</definedName>
    <definedName name="T24?Data">'[31]24'!$D$6:$L$6, '[31]24'!$D$8:$L$18, '[31]24'!$D$20:$L$25, '[31]24'!$D$27:$L$37, '[31]24'!$D$39:$L$39</definedName>
    <definedName name="T24?item_ext?РОСТ">#REF!</definedName>
    <definedName name="T24?L1">#REF!</definedName>
    <definedName name="T24?L1.1">'[27]24'!$D$7:$E$8,'[27]24'!$D$10:$E$12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4.1">'[27]24'!$D$22:$E$23,'[27]24'!$D$25:$E$27</definedName>
    <definedName name="T24?L5">#REF!</definedName>
    <definedName name="T24?L5.1">'[27]24'!$D$33:$E$33,'[27]24'!$D$36:$E$38</definedName>
    <definedName name="T24?L5.x">#REF!</definedName>
    <definedName name="T24?L6">#REF!</definedName>
    <definedName name="T24?L6.1">'[27]24'!$D$40:$E$40,'[27]24'!$D$43:$E$45</definedName>
    <definedName name="T24?Name">#REF!</definedName>
    <definedName name="T24?Table">#REF!</definedName>
    <definedName name="T24?Title">#REF!</definedName>
    <definedName name="T24?unit?ПРЦ">'[31]24'!$D$22:$H$22, '[31]24'!$I$6:$L$6, '[31]24'!$I$8:$L$18, '[31]24'!$I$20:$L$25, '[31]24'!$I$27:$L$37, '[31]24'!$I$39:$L$39</definedName>
    <definedName name="T24?unit?ТРУБ">'[31]24'!$D$6:$H$6, '[31]24'!$D$8:$H$18, '[31]24'!$D$20:$H$21, '[31]24'!$D$23:$H$25, '[31]24'!$D$27:$H$37, '[31]24'!$D$39:$H$39</definedName>
    <definedName name="T24_1_Name">'[27]24.1'!$G$4,'[27]24.1'!$I$4</definedName>
    <definedName name="T24_Copy1">#REF!</definedName>
    <definedName name="T24_Copy2">#REF!</definedName>
    <definedName name="T24_Protection">'[20]24'!$E$24:$H$37,'[20]24'!$B$35:$B$37,'[20]24'!$E$41:$H$42,'[20]24'!$J$8:$M$21,'[20]24'!$J$24:$M$37,'[20]24'!$J$41:$M$42,'[20]24'!$E$8:$H$21</definedName>
    <definedName name="T25.1?axis?ПРД?БАЗ">'[27]25.1'!$F$8:$F$22,'[27]25.1'!$D$8:$D$22,'[27]25.1'!$H$8:$H$22</definedName>
    <definedName name="T25.1?axis?ПРД?РЕГ">'[27]25.1'!$G$8:$G$22,'[27]25.1'!$E$8:$E$22,'[27]25.1'!$I$8:$I$22</definedName>
    <definedName name="T25.1?unit?РУБ.ГКАЛ">'[27]25.1'!$D$8:$I$10,'[27]25.1'!$D$20:$I$22</definedName>
    <definedName name="T25?axis?R?ВРАС">#REF!</definedName>
    <definedName name="T25?axis?R?ВРАС?">#REF!</definedName>
    <definedName name="T25?axis?R?ДОГОВОР">'[31]25'!$G$19:$O$20, '[31]25'!$G$9:$O$10, '[31]25'!$G$14:$O$15, '[31]25'!$G$24:$O$24, '[31]25'!$G$29:$O$34, '[31]25'!$G$38:$O$40</definedName>
    <definedName name="T25?axis?R?ДОГОВОР?">'[31]25'!$E$19:$E$20, '[31]25'!$E$9:$E$10, '[31]25'!$E$14:$E$15, '[31]25'!$E$24, '[31]25'!$E$29:$E$34, '[31]25'!$E$38:$E$40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'[31]25'!$I$7:$I$51,         '[31]25'!$L$7:$L$51</definedName>
    <definedName name="T25?axis?ПФ?ФАКТ">'[31]25'!$J$7:$J$51,         '[31]25'!$M$7:$M$51</definedName>
    <definedName name="T25?Data">#REF!</definedName>
    <definedName name="T25?item_ext?РОСТ">#REF!</definedName>
    <definedName name="T25?item_ext?РОСТ2">#REF!</definedName>
    <definedName name="T25?L1" xml:space="preserve"> '[31]25'!$A$17:$O$17,  '[31]25'!$A$7:$O$7,  '[31]25'!$A$12:$O$12,  '[31]25'!$A$22:$O$22,  '[31]25'!$A$26:$O$26,  '[31]25'!$A$36:$O$36</definedName>
    <definedName name="T25?L1.1">'[31]25'!$A$19:$O$20, '[31]25'!$A$31:$O$31, '[31]25'!$A$9:$O$10, '[31]25'!$A$14:$O$15, '[31]25'!$A$24:$O$24, '[31]25'!$A$29:$O$29, '[31]25'!$A$33:$O$33, '[31]25'!$A$38:$O$40</definedName>
    <definedName name="T25?L1.2">#REF!</definedName>
    <definedName name="T25?L1.2.1" xml:space="preserve"> '[31]25'!$A$32:$O$32,     '[31]25'!$A$30:$O$30,     '[31]25'!$A$34:$O$34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'[27]25'!$D$17:$E$17,'[27]25'!$D$20:$E$22</definedName>
    <definedName name="T25?L4">'[27]25'!$D$24:$E$25,'[27]25'!$D$27:$E$29</definedName>
    <definedName name="T25?L5">'[27]25'!$D$31:$E$31,'[27]25'!$D$34:$E$36</definedName>
    <definedName name="T25?L6">'[27]25'!$D$38:$E$38,'[27]25'!$D$41:$E$43</definedName>
    <definedName name="T25?Name">#REF!</definedName>
    <definedName name="T25?Table">#REF!</definedName>
    <definedName name="T25?Title">#REF!</definedName>
    <definedName name="T25?unit?ГА" xml:space="preserve"> '[31]25'!$G$32:$K$32,     '[31]25'!$G$27:$K$27,     '[31]25'!$G$30:$K$30,     '[31]25'!$G$34:$K$34</definedName>
    <definedName name="T25?unit?МКВТЧ">'[27]25'!$D$9:$E$15,'[27]25'!$D$24:$E$29</definedName>
    <definedName name="T25?unit?ПРЦ">#REF!</definedName>
    <definedName name="T25?unit?РУБ.МВТЧ">'[27]25'!$D$38:$E$43,'[27]25'!$D$6:$E$8</definedName>
    <definedName name="T25?unit?ТРУБ" xml:space="preserve"> '[31]25'!$G$31:$K$31,     '[31]25'!$G$6:$K$26,     '[31]25'!$G$29:$K$29,     '[31]25'!$G$33:$K$33,     '[31]25'!$G$36:$K$51</definedName>
    <definedName name="T25_1_Name">'[27]25.1'!$F$4,'[27]25.1'!$H$4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6?axis?R?ВРАС">'[20]26'!$C$34:$N$36,'[20]26'!$C$22:$N$24</definedName>
    <definedName name="T26?axis?R?ВРАС?">'[20]26'!$B$34:$B$36,'[20]26'!$B$22:$B$24</definedName>
    <definedName name="T26?axis?ПРД?БАЗ">'[31]26'!$I$6:$J$20,'[31]26'!$F$6:$G$20</definedName>
    <definedName name="T26?axis?ПРД?ПРЕД">'[31]26'!$K$6:$L$20,'[31]26'!$D$6:$E$20</definedName>
    <definedName name="T26?axis?ПФ?ПЛАН">'[31]26'!$I$6:$I$20,'[31]26'!$D$6:$D$20,'[31]26'!$K$6:$K$20,'[31]26'!$F$6:$F$20</definedName>
    <definedName name="T26?axis?ПФ?ФАКТ">'[31]26'!$J$6:$J$20,'[31]26'!$E$6:$E$20,'[31]26'!$L$6:$L$20,'[31]26'!$G$6:$G$20</definedName>
    <definedName name="T26?Data">'[31]26'!$D$6:$L$8, '[31]26'!$D$10:$L$20</definedName>
    <definedName name="T26?item_ext?РОСТ">'[41]поощрение (ДВ)'!#REF!</definedName>
    <definedName name="T26?L1">'[20]26'!$F$8:$N$8,'[20]26'!$C$8:$D$8</definedName>
    <definedName name="T26?L1.1">'[20]26'!$F$10:$N$10,'[20]26'!$C$10:$D$10</definedName>
    <definedName name="T26?L2">'[20]26'!$F$11:$N$11,'[20]26'!$C$11:$D$11</definedName>
    <definedName name="T26?L2.1">'[20]26'!$F$13:$N$13,'[20]26'!$C$13:$D$13</definedName>
    <definedName name="T26?L2.7">'[41]поощрение (ДВ)'!#REF!</definedName>
    <definedName name="T26?L2.8">'[41]поощрение (ДВ)'!#REF!</definedName>
    <definedName name="T26?L3">'[41]поощрение (ДВ)'!#REF!</definedName>
    <definedName name="T26?L4">'[20]26'!$F$15:$N$15,'[20]26'!$C$15:$D$15</definedName>
    <definedName name="T26?L5">'[20]26'!$F$16:$N$16,'[20]26'!$C$16:$D$16</definedName>
    <definedName name="T26?L5.1">'[20]26'!$F$18:$N$18,'[20]26'!$C$18:$D$18</definedName>
    <definedName name="T26?L5.2">'[20]26'!$F$19:$N$19,'[20]26'!$C$19:$D$19</definedName>
    <definedName name="T26?L5.3">'[20]26'!$F$20:$N$20,'[20]26'!$C$20:$D$20</definedName>
    <definedName name="T26?L5.3.x">'[20]26'!$F$22:$N$24,'[20]26'!$C$22:$D$24</definedName>
    <definedName name="T26?L6">'[20]26'!$F$26:$N$26,'[20]26'!$C$26:$D$26</definedName>
    <definedName name="T26?L7">'[20]26'!$F$27:$N$27,'[20]26'!$C$27:$D$27</definedName>
    <definedName name="T26?L7.1">'[20]26'!$F$29:$N$29,'[20]26'!$C$29:$D$29</definedName>
    <definedName name="T26?L7.2">'[20]26'!$F$30:$N$30,'[20]26'!$C$30:$D$30</definedName>
    <definedName name="T26?L7.3">'[20]26'!$F$31:$N$31,'[20]26'!$C$31:$D$31</definedName>
    <definedName name="T26?L7.4">'[20]26'!$F$32:$N$32,'[20]26'!$C$32:$D$32</definedName>
    <definedName name="T26?L7.4.x">'[20]26'!$F$34:$N$36,'[20]26'!$C$34:$D$36</definedName>
    <definedName name="T26?L8">'[20]26'!$F$38:$N$38,'[20]26'!$C$38:$D$38</definedName>
    <definedName name="T26?Name">'[41]поощрение (ДВ)'!#REF!</definedName>
    <definedName name="T26?unit?МКВТЧ">'[27]26'!$D$6:$E$6,'[27]26'!$D$8:$E$10</definedName>
    <definedName name="T26?unit?ПРЦ">'[41]поощрение (ДВ)'!#REF!</definedName>
    <definedName name="T26_Protection">P1_T26_Protection</definedName>
    <definedName name="T27?axis?C?НАП">'[27]27'!$D$8:$V$34,'[27]27'!$X$8:$BA$34</definedName>
    <definedName name="T27?axis?C?НАП?">'[27]27'!$X$6:$BA$6,'[27]27'!$D$6:$V$6</definedName>
    <definedName name="T27?axis?C?ПОТ">'[27]27'!$D$8:$V$34,'[27]27'!$X$8:$BA$34</definedName>
    <definedName name="T27?axis?C?ПОТ?">'[27]27'!$D$5:$V$5,'[27]27'!$X$5:$BA$5</definedName>
    <definedName name="T27?axis?R?ВРАС">'[20]27'!$C$34:$S$36,'[20]27'!$C$22:$S$24</definedName>
    <definedName name="T27?axis?R?ВРАС?">'[20]27'!$B$34:$B$36,'[20]27'!$B$22:$B$24</definedName>
    <definedName name="T27?axis?ПРД?БАЗ">'[31]27'!$I$6:$J$11,'[31]27'!$F$6:$G$11</definedName>
    <definedName name="T27?axis?ПРД?ПРЕД">'[31]27'!$K$6:$L$11,'[31]27'!$D$6:$E$11</definedName>
    <definedName name="T27?axis?ПРД?РЕГ">#REF!</definedName>
    <definedName name="T27?axis?ПФ?ПЛАН">'[31]27'!$I$6:$I$11,'[31]27'!$D$6:$D$11,'[31]27'!$K$6:$K$11,'[31]27'!$F$6:$F$11</definedName>
    <definedName name="T27?axis?ПФ?ФАКТ">'[31]27'!$J$6:$J$11,'[31]27'!$E$6:$E$11,'[31]27'!$L$6:$L$11,'[31]27'!$G$6:$G$11</definedName>
    <definedName name="T27?Data">#REF!</definedName>
    <definedName name="T27?item_ext?РОСТ">#REF!</definedName>
    <definedName name="T27?L1">#REF!</definedName>
    <definedName name="T27?L1.1">'[20]27'!$F$10:$S$10,'[20]27'!$C$10:$D$10</definedName>
    <definedName name="T27?L2">#REF!</definedName>
    <definedName name="T27?L2.1">'[20]27'!$F$13:$S$13,'[20]27'!$C$13:$D$13</definedName>
    <definedName name="T27?L3">#REF!</definedName>
    <definedName name="T27?L3.1">'[27]27'!$L$12:$P$12,'[27]27'!$R$12:$V$12,'[27]27'!$Y$12:$AC$12,'[27]27'!$AE$12:$AI$12,'[27]27'!$AK$12:$AO$12,'[27]27'!$E$12:$I$12</definedName>
    <definedName name="T27?L3.2">'[27]27'!$L$13:$P$13,'[27]27'!$E$13:$I$13,'[27]27'!$AK$13:$AO$13,'[27]27'!$AE$13:$AI$13,'[27]27'!$Y$13:$AC$13,'[27]27'!$R$13:$V$13</definedName>
    <definedName name="T27?L4">#REF!</definedName>
    <definedName name="T27?L4.1">'[27]27'!$F$16:$I$16,'[27]27'!$M$16:$P$16,'[27]27'!$S$16:$V$16,'[27]27'!$Z$16:$AC$16,'[27]27'!$AF$16:$AI$16,'[27]27'!$AL$16:$AO$16,'[27]27'!$AR$16:$AU$16,'[27]27'!$AX$16:$BA$16</definedName>
    <definedName name="T27?L4.1.1">'[27]27'!$M$17:$P$17,'[27]27'!$F$17:$I$17,'[27]27'!$AX$17:$BA$17,'[27]27'!$AR$17:$AU$17,'[27]27'!$AL$17:$AO$17,'[27]27'!$AF$17:$AI$17,'[27]27'!$Z$17:$AC$17,'[27]27'!$S$17:$V$17</definedName>
    <definedName name="T27?L4.1.1.1">'[27]27'!$M$18:$P$18,'[27]27'!$S$18:$V$18,'[27]27'!$Z$18:$AC$18,'[27]27'!$AF$18:$AI$18,'[27]27'!$AL$18:$AO$18,'[27]27'!$AR$18:$AU$18,'[27]27'!$AX$18:$BA$18,'[27]27'!$F$18:$I$18</definedName>
    <definedName name="T27?L4.1.2">'[27]27'!$M$19:$P$19,'[27]27'!$S$19:$V$19,'[27]27'!$F$19:$I$19,'[27]27'!$AX$19:$BA$19,'[27]27'!$AR$19:$AU$19,'[27]27'!$AL$19:$AO$19,'[27]27'!$AF$19:$AI$19,'[27]27'!$Z$19:$AC$19</definedName>
    <definedName name="T27?L4.2">'[27]27'!$Z$21:$AC$21,'[27]27'!$AF$21:$AI$21,'[27]27'!$AL$21:$AO$21,'[27]27'!$AR$21:$AU$21,'[27]27'!$E$21:$I$21,'[27]27'!$M$21:$P$21,'[27]27'!$S$21:$V$21</definedName>
    <definedName name="T27?L5">#REF!</definedName>
    <definedName name="T27?L5.1">'[27]27'!$X$24:$AV$24,'[27]27'!$AX$24:$BA$24,'[27]27'!$D$24:$I$24,'[27]27'!$K$24:$V$24</definedName>
    <definedName name="T27?L5.2">'[27]27'!$X$25:$AV$25,'[27]27'!$AX$25:$BA$25,'[27]27'!$D$25:$I$25,'[27]27'!$K$25:$V$25</definedName>
    <definedName name="T27?L5.3">'[20]27'!$F$20:$S$20,'[20]27'!$C$20:$D$20</definedName>
    <definedName name="T27?L5.3.x">'[20]27'!$F$22:$S$24,'[20]27'!$C$22:$D$24</definedName>
    <definedName name="T27?L6">#REF!</definedName>
    <definedName name="T27?L6.1">'[27]27'!$X$29:$AV$29,'[27]27'!$AX$29:$BA$29,'[27]27'!$D$29:$I$29,'[27]27'!$K$29:$V$29</definedName>
    <definedName name="T27?L6.2">'[27]27'!$X$30:$AV$30,'[27]27'!$AX$30:$BA$30,'[27]27'!$D$30:$I$30,'[27]27'!$K$30:$V$30</definedName>
    <definedName name="T27?L6.2.1">'[27]27'!$X$31:$AV$31,'[27]27'!$AX$31:$BA$31,'[27]27'!$D$31:$I$31,'[27]27'!$K$31:$V$31</definedName>
    <definedName name="T27?L6.3.1">'[27]27'!$X$33:$AV$33,'[27]27'!$AX$33:$BA$33,'[27]27'!$D$33:$I$33,'[27]27'!$K$33:$V$33</definedName>
    <definedName name="T27?L6.3.2">'[27]27'!$X$34:$AV$34,'[27]27'!$AX$34:$BA$34,'[27]27'!$D$34:$I$34,'[27]27'!$K$34:$V$34</definedName>
    <definedName name="T27?L7">'[20]27'!$F$27:$S$27,'[20]27'!$C$27:$D$27</definedName>
    <definedName name="T27?L7.1">'[20]27'!$F$29:$S$29,'[20]27'!$C$29:$D$29</definedName>
    <definedName name="T27?L7.2">'[20]27'!$F$30:$S$30,'[20]27'!$C$30:$D$30</definedName>
    <definedName name="T27?L7.3">'[20]27'!$F$31:$S$31,'[20]27'!$C$31:$D$31</definedName>
    <definedName name="T27?L7.4">'[20]27'!$F$32:$S$32,'[20]27'!$C$32:$D$32</definedName>
    <definedName name="T27?L7.4.x">'[20]27'!$F$34:$S$36,'[20]27'!$C$34:$D$36</definedName>
    <definedName name="T27?L8">'[20]27'!$F$38:$S$38,'[20]27'!$C$38:$D$38</definedName>
    <definedName name="T27?Name">#REF!</definedName>
    <definedName name="T27?Table">#REF!</definedName>
    <definedName name="T27?Title">#REF!</definedName>
    <definedName name="T27?unit?ПРЦ">'[31]27'!$D$7:$H$7, '[31]27'!$I$6:$L$11</definedName>
    <definedName name="T27?unit?РУБ.МВТ">'[27]27'!$D$12:$BA$12,'[27]27'!$D$18:$BA$18,'[27]27'!$D$24:$BA$24</definedName>
    <definedName name="T27?unit?РУБ.МВТЧ">'[27]27'!$D$11:$BA$11,'[27]27'!$D$15:$BA$17,'[27]27'!$D$19:$BA$19,'[27]27'!$D$21:$BA$21,'[27]27'!$D$23:$BA$23,'[27]27'!$D$25:$BA$25,'[27]27'!$D$13:$BA$13</definedName>
    <definedName name="T27?unit?ТРУБ">'[31]27'!$D$6:$H$6, '[31]27'!$D$8:$H$11</definedName>
    <definedName name="T27_Name">'[27]27'!$K$4,'[27]27'!$Q$4</definedName>
    <definedName name="T27_Protect">'[30]27'!$E$12:$E$13,'[30]27'!$K$4:$AH$4,'[30]27'!$AK$12:$AK$13</definedName>
    <definedName name="T27_Protection">P1_T27_Protection</definedName>
    <definedName name="T28.1?axis?ПРД?БАЗ">'[27]28.1'!$G$8:$G$12,'[27]28.1'!$D$8:$D$12,'[27]28.1'!$I$8:$I$12</definedName>
    <definedName name="T28.1?axis?ПРД?РЕГ">'[27]28.1'!$H$8:$H$12,'[27]28.1'!$E$8:$E$12,'[27]28.1'!$J$8:$J$12</definedName>
    <definedName name="T28.2?axis?R?ПАР">'[27]28.2'!$E$15:$F$20,'[27]28.2'!$E$22:$F$27,'[27]28.2'!$H$15:$K$20,'[27]28.2'!$H$22:$K$27</definedName>
    <definedName name="T28.2?axis?R?ПАР?">'[27]28.2'!$C$22:$C$27,'[27]28.2'!$C$15:$C$20</definedName>
    <definedName name="T28.2?axis?ПРД?БАЗ">'[27]28.2'!$H$8:$H$30,'[27]28.2'!$J$8:$J$30,'[27]28.2'!$E$8:$E$30</definedName>
    <definedName name="T28.2?axis?ПРД?РЕГ">'[27]28.2'!$I$8:$I$30,'[27]28.2'!$K$8:$K$30,'[27]28.2'!$F$8:$F$30</definedName>
    <definedName name="T28.2?Data">'[27]28.2'!$E$13:$F$13,'[27]28.2'!$H$13:$K$13,'[27]28.2'!$E$15:$F$20,'[27]28.2'!$H$15:$K$20,'[27]28.2'!$E$22:$F$29,'[27]28.2'!$H$22:$K$29,'[27]28.2'!$E$9:$F$11,'[27]28.2'!$H$9:$K$11</definedName>
    <definedName name="T28.2?L0.1">'[27]28.2'!$E$9:$F$9,'[27]28.2'!$H$9:$K$9</definedName>
    <definedName name="T28.2?L0.2">'[27]28.2'!$H$10:$K$10,'[27]28.2'!$E$10:$F$10</definedName>
    <definedName name="T28.2?L0.3">'[27]28.2'!$H$11:$K$11,'[27]28.2'!$E$11:$F$11</definedName>
    <definedName name="T28.2?L1">'[27]28.2'!$E$13:$F$13,'[27]28.2'!$H$13:$K$13</definedName>
    <definedName name="T28.2?L1.1">'[27]28.2'!$H$15:$K$20,'[27]28.2'!$E$15:$F$20</definedName>
    <definedName name="T28.2?L2">'[27]28.2'!$E$22:$F$26,'[27]28.2'!$H$22:$K$26</definedName>
    <definedName name="T28.2?L3">'[27]28.2'!$E$27:$F$27,'[27]28.2'!$H$27:$K$27</definedName>
    <definedName name="T28.2?L4">'[27]28.2'!$E$28:$F$28,'[27]28.2'!$H$28:$K$28</definedName>
    <definedName name="T28.2?L5">'[27]28.2'!$E$29:$F$29,'[27]28.2'!$H$29:$K$29</definedName>
    <definedName name="T28.2?unit?КГ.ГКАЛ">'[27]28.2'!$E$28:$K$28,'[27]28.2'!$E$13:$K$13</definedName>
    <definedName name="T28.2?unit?РУБ.ГКАЛ">'[27]28.2'!$E$29:$K$29,'[27]28.2'!$E$22:$K$27</definedName>
    <definedName name="T28.2_Name">'[27]28.2'!$H$4,'[27]28.2'!$J$4</definedName>
    <definedName name="T28.3?axis?C?ПАР">'[27]28.3'!$E$40:$S$56,'[27]28.3'!$E$14:$S$30,'[27]28.3'!$E$66:$S$82</definedName>
    <definedName name="T28.3?axis?C?ПОТ">'[27]28.3'!$E$40:$S$56,'[27]28.3'!$E$14:$S$30,'[27]28.3'!$E$66:$S$82</definedName>
    <definedName name="T28.3?axis?R?СЦТ">'[27]28.3'!$E$40:$S$56,'[27]28.3'!$E$14:$S$30,'[27]28.3'!$E$66:$S$82</definedName>
    <definedName name="T28.3?axis?R?СЦТ?">'[27]28.3'!$C$40:$C$56,'[27]28.3'!$C$14:$C$30,'[27]28.3'!$C$66:$C$82</definedName>
    <definedName name="T28.3?Data">'[27]28.3'!$E$40:$S$56,'[27]28.3'!$E$14:$S$30,'[27]28.3'!$E$66:$S$82</definedName>
    <definedName name="T28.3?L1">'[27]28.3'!$E$40:$S$40,'[27]28.3'!$E$14:$S$14,'[27]28.3'!$E$66:$S$66</definedName>
    <definedName name="T28.3?L2">'[27]28.3'!$E$41:$S$41,'[27]28.3'!$E$67:$S$67,'[27]28.3'!$E$15:$S$15</definedName>
    <definedName name="T28.3?L3">'[27]28.3'!$E$43:$S$43,'[27]28.3'!$E$17:$S$17,'[27]28.3'!$E$69:$S$69</definedName>
    <definedName name="T28.3?L3.1">'[27]28.3'!$E$44:$S$44,'[27]28.3'!$E$70:$S$70,'[27]28.3'!$E$18:$S$18</definedName>
    <definedName name="T28.3?L3.2">'[27]28.3'!$E$45:$S$45,'[27]28.3'!$E$19:$S$19,'[27]28.3'!$E$71:$S$71</definedName>
    <definedName name="T28.3?L4">'[27]28.3'!$E$47:$S$47,'[27]28.3'!$E$73:$S$73,'[27]28.3'!$E$21:$S$21</definedName>
    <definedName name="T28.3?L4.1">'[27]28.3'!$E$48:$S$48,'[27]28.3'!$E$22:$S$22,'[27]28.3'!$E$74:$S$74</definedName>
    <definedName name="T28.3?L4.2">'[27]28.3'!$E$49:$S$49,'[27]28.3'!$E$75:$S$75,'[27]28.3'!$E$23:$S$23</definedName>
    <definedName name="T28.3?L5">'[27]28.3'!$E$51:$S$51,'[27]28.3'!$E$77:$S$77,'[27]28.3'!$E$25:$S$25</definedName>
    <definedName name="T28.3?L6">'[27]28.3'!$E$53:$S$53,'[27]28.3'!$E$27:$S$27,'[27]28.3'!$E$79:$S$79</definedName>
    <definedName name="T28.3?L6.1">'[27]28.3'!$E$55:$S$55,'[27]28.3'!$E$81:$S$81,'[27]28.3'!$E$29:$S$29</definedName>
    <definedName name="T28.3?L6.2">'[27]28.3'!$E$56:$S$56,'[27]28.3'!$E$30:$S$30,'[27]28.3'!$E$82:$S$82</definedName>
    <definedName name="T28.3?unit?ГКАЛЧ">'[27]28.3'!$A$41:$S$41,'[27]28.3'!$A$67:$S$67,'[27]28.3'!$A$15:$S$15</definedName>
    <definedName name="T28.3?unit?РУБ.ГКАЛ">P1_T28.3?unit?РУБ.ГКАЛ,P2_T28.3?unit?РУБ.ГКАЛ</definedName>
    <definedName name="T28.3?unit?РУБ.ГКАЛЧ">'[27]28.3'!$A$44:$S$44,'[27]28.3'!$A$70:$S$70,'[27]28.3'!$A$18:$S$18</definedName>
    <definedName name="T28.3?unit?ТГКАЛ">'[27]28.3'!$A$40:$S$40,'[27]28.3'!$A$14:$S$14,'[27]28.3'!$A$66:$S$66</definedName>
    <definedName name="T28.3?unit?ТРУБ">'[27]28.3'!$A$55:$S$56,'[27]28.3'!$A$81:$S$82,'[27]28.3'!$A$29:$S$30,P1_T28.3?unit?ТРУБ</definedName>
    <definedName name="T28?axis?R?ПАР">'[27]28'!$E$28:$J$34,'[27]28'!$E$10:$J$16,'[27]28'!$E$45:$J$51</definedName>
    <definedName name="T28?axis?R?ПАР?">'[27]28'!$D$28:$D$34,'[27]28'!$D$45:$D$51,'[27]28'!$D$10:$D$16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'[27]28'!$E$28:$J$34,'[27]28'!$E$10:$J$16,'[27]28'!$E$45:$J$51</definedName>
    <definedName name="T28?axis?R?СЦТ?">'[27]28'!$C$28:$C$34,'[27]28'!$C$45:$C$51,'[27]28'!$C$10:$C$16</definedName>
    <definedName name="T28?axis?ПРД?БАЗ">'[31]28'!$I$6:$J$17,'[31]28'!$F$6:$G$17</definedName>
    <definedName name="T28?axis?ПРД?ПРЕД">'[31]28'!$K$6:$L$17,'[31]28'!$D$6:$E$17</definedName>
    <definedName name="T28?axis?ПРД?РЕГ">'[41]другие из прибыли'!#REF!</definedName>
    <definedName name="T28?axis?ПФ?ПЛАН">'[31]28'!$I$6:$I$17,'[31]28'!$D$6:$D$17,'[31]28'!$K$6:$K$17,'[31]28'!$F$6:$F$17</definedName>
    <definedName name="T28?axis?ПФ?ФАКТ">'[31]28'!$J$6:$J$17,'[31]28'!$E$6:$E$17,'[31]28'!$L$6:$L$17,'[31]28'!$G$6:$G$17</definedName>
    <definedName name="T28?Data">'[31]28'!$D$7:$L$15, '[31]28'!$D$17:$L$17</definedName>
    <definedName name="T28?item_ext?ВСЕГО">'[20]28'!$I$8:$I$292,'[20]28'!$F$8:$F$292</definedName>
    <definedName name="T28?item_ext?ТЭ">'[20]28'!$E$8:$E$292,'[20]28'!$H$8:$H$292</definedName>
    <definedName name="T28?item_ext?ЭЭ">'[20]28'!$D$8:$D$292,'[20]28'!$G$8:$G$292</definedName>
    <definedName name="T28?L1.1.x">'[20]28'!$D$16:$I$18,'[20]28'!$D$11:$I$13</definedName>
    <definedName name="T28?L10.1.x">'[20]28'!$D$250:$I$252,'[20]28'!$D$245:$I$247</definedName>
    <definedName name="T28?L11.1.x">'[20]28'!$D$276:$I$278,'[20]28'!$D$271:$I$273</definedName>
    <definedName name="T28?L2.1.x">'[20]28'!$D$42:$I$44,'[20]28'!$D$37:$I$39</definedName>
    <definedName name="T28?L3">'[27]28'!$E$28:$E$34,'[27]28'!$E$10:$E$16,'[27]28'!$E$45:$E$51</definedName>
    <definedName name="T28?L3.1.x">'[20]28'!$D$68:$I$70,'[20]28'!$D$63:$I$65</definedName>
    <definedName name="T28?L4">'[27]28'!$F$28:$F$34,'[27]28'!$F$10:$F$16,'[27]28'!$F$45:$F$51</definedName>
    <definedName name="T28?L4.1.x">'[20]28'!$D$94:$I$96,'[20]28'!$D$89:$I$91</definedName>
    <definedName name="T28?L5">'[27]28'!$G$28:$G$34,'[27]28'!$G$10:$G$16,'[27]28'!$G$45:$G$51</definedName>
    <definedName name="T28?L5.1.x">'[20]28'!$D$120:$I$122,'[20]28'!$D$115:$I$117</definedName>
    <definedName name="T28?L6">'[27]28'!$H$28:$H$34,'[27]28'!$H$10:$H$16,'[27]28'!$H$45:$H$51</definedName>
    <definedName name="T28?L6.1.x">'[20]28'!$D$146:$I$148,'[20]28'!$D$141:$I$143</definedName>
    <definedName name="T28?L7">'[27]28'!$I$28:$I$34,'[27]28'!$I$10:$I$16,'[27]28'!$I$45:$I$51</definedName>
    <definedName name="T28?L7.1.x">'[20]28'!$D$172:$I$174,'[20]28'!$D$167:$I$169</definedName>
    <definedName name="T28?L8">'[27]28'!$J$28:$J$34,'[27]28'!$J$10:$J$16,'[27]28'!$J$45:$J$51</definedName>
    <definedName name="T28?L8.1.x">'[20]28'!$D$198:$I$200,'[20]28'!$D$193:$I$195</definedName>
    <definedName name="T28?L9.1.x">'[20]28'!$D$224:$I$226,'[20]28'!$D$219:$I$221</definedName>
    <definedName name="T28?Name">'[41]другие из прибыли'!#REF!</definedName>
    <definedName name="T28?unit?ГКАЛЧ">'[20]28'!$H$164:$H$187,'[20]28'!$E$164:$E$187</definedName>
    <definedName name="T28?unit?МКВТЧ">'[20]28'!$G$190:$G$213,'[20]28'!$D$190:$D$213</definedName>
    <definedName name="T28?unit?РУБ.ГКАЛ">'[20]28'!$E$216:$E$239,'[20]28'!$E$268:$E$292,'[20]28'!$H$268:$H$292,'[20]28'!$H$216:$H$239</definedName>
    <definedName name="T28?unit?РУБ.ГКАЛЧ.МЕС">'[20]28'!$H$242:$H$265,'[20]28'!$E$242:$E$265</definedName>
    <definedName name="T28?unit?РУБ.ТКВТ.МЕС">'[20]28'!$G$242:$G$265,'[20]28'!$D$242:$D$265</definedName>
    <definedName name="T28?unit?РУБ.ТКВТЧ">'[20]28'!$G$216:$G$239,'[20]28'!$D$268:$D$292,'[20]28'!$G$268:$G$292,'[20]28'!$D$216:$D$239</definedName>
    <definedName name="T28?unit?ТГКАЛ">'[20]28'!$H$190:$H$213,'[20]28'!$E$190:$E$213</definedName>
    <definedName name="T28?unit?ТКВТ">'[20]28'!$G$164:$G$187,'[20]28'!$D$164:$D$187</definedName>
    <definedName name="T28?unit?ТРУБ">'[20]28'!$D$138:$I$161,'[20]28'!$D$8:$I$109</definedName>
    <definedName name="T28_1_Name">'[27]28.1'!$G$4,'[27]28.1'!$I$4</definedName>
    <definedName name="T28_3_Name">'[27]28.3'!$B$34,'[27]28.3'!$B$60</definedName>
    <definedName name="T28_Copy">'[41]другие из прибыли'!#REF!</definedName>
    <definedName name="T28_Name">'[27]28'!$B$23,'[27]28'!$B$40</definedName>
    <definedName name="T28_Protection">P9_T28_Protection,P10_T28_Protection,P11_T28_Protection,P12_T28_Protection</definedName>
    <definedName name="T29?axis?ПФ?ПЛАН">'[31]29'!$F$5:$F$11,'[31]29'!$D$5:$D$11</definedName>
    <definedName name="T29?axis?ПФ?ФАКТ">'[31]29'!$G$5:$G$11,'[31]29'!$E$5:$E$11</definedName>
    <definedName name="T29?Data">'[31]29'!$D$6:$H$9, '[31]29'!$D$11:$H$11</definedName>
    <definedName name="T29?item_ext?1СТ">P1_T29?item_ext?1СТ</definedName>
    <definedName name="T29?item_ext?1СТ.ДО3">'[27]29'!$G$30:$X$30,'[27]29'!$G$44:$X$44</definedName>
    <definedName name="T29?item_ext?1СТ.ДО4">'[27]29'!$G$43:$X$43,'[27]29'!$G$29:$X$29</definedName>
    <definedName name="T29?item_ext?1СТ.ДО5">'[27]29'!$G$42:$X$42,'[27]29'!$G$28:$X$28</definedName>
    <definedName name="T29?item_ext?1СТ.ДО6">'[27]29'!$G$41:$X$41,'[27]29'!$G$27:$X$27</definedName>
    <definedName name="T29?item_ext?1СТ.ДО7">'[27]29'!$G$40:$X$40,'[27]29'!$G$26:$X$26</definedName>
    <definedName name="T29?item_ext?2СТ.М">P1_T29?item_ext?2СТ.М</definedName>
    <definedName name="T29?item_ext?2СТ.Э">P1_T29?item_ext?2СТ.Э</definedName>
    <definedName name="T29?L10">P1_T29?L10</definedName>
    <definedName name="T29?L4">'[27]29'!$G$15:$G$16,'[27]29'!$G$13,'[27]29'!$G$19,'[27]29'!$G$21:$G$22,'[27]29'!$G$25,'[27]29'!$G$32:$G$33,'[27]29'!$G$36,'[27]29'!$G$39,'[27]29'!$G$46:$G$47</definedName>
    <definedName name="T29?L5">'[27]29'!$H$16,'[27]29'!$H$13,'[27]29'!$H$19,'[27]29'!$H$22,'[27]29'!$H$25,'[27]29'!$H$33,'[27]29'!$H$36,'[27]29'!$H$39,'[27]29'!$H$47</definedName>
    <definedName name="T29?L6">'[27]29'!$I$36:$L$36,P1_T29?L6</definedName>
    <definedName name="T29_Copy">[41]выпадающие!#REF!</definedName>
    <definedName name="T29_Name">'[27]29'!$B$12,'[27]29'!$B$18</definedName>
    <definedName name="T3?axis?R?ВОБР">'[27]3'!$E$19:$N$21,'[27]3'!$E$24:$N$26</definedName>
    <definedName name="T3?axis?R?ВОБР?">'[27]3'!$C$19:$C$21,'[27]3'!$C$24:$C$26</definedName>
    <definedName name="T3?axis?ПРД?БАЗ">'[31]3'!$I$6:$J$20,'[31]3'!$F$6:$G$20</definedName>
    <definedName name="T3?axis?ПРД?ПРЕД">'[31]3'!$K$6:$L$20,'[31]3'!$D$6:$E$20</definedName>
    <definedName name="T3?axis?ПРД?РЕГ">#REF!</definedName>
    <definedName name="T3?axis?ПФ?ПЛАН">'[31]3'!$I$6:$I$20,'[31]3'!$D$6:$D$20,'[31]3'!$K$6:$K$20,'[31]3'!$F$6:$F$20</definedName>
    <definedName name="T3?axis?ПФ?ФАКТ">'[31]3'!$J$6:$J$20,'[31]3'!$E$6:$E$20,'[31]3'!$L$6:$L$20,'[31]3'!$G$6:$G$20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'[31]3'!$D$13:$H$13,   '[31]3'!$D$16:$H$16</definedName>
    <definedName name="T3?unit?КМ">'[27]3'!$E$34:$N$34,'[27]3'!$E$26:$N$26</definedName>
    <definedName name="T3?unit?МКВТЧ">#REF!</definedName>
    <definedName name="T3?unit?ПРЦ">'[31]3'!$D$20:$H$20,   '[31]3'!$I$6:$L$20</definedName>
    <definedName name="T3?unit?ТГКАЛ">'[31]3'!$D$12:$H$12,   '[31]3'!$D$15:$H$15</definedName>
    <definedName name="T3?unit?ТКВТЧ.Г.КМ">'[27]3'!$E$33:$N$33,'[27]3'!$E$25:$N$25</definedName>
    <definedName name="T3?unit?ТКВТЧ.Г.ШТ">'[27]3'!$E$13:$N$13,'[27]3'!$E$16:$N$16,'[27]3'!$E$20:$N$20</definedName>
    <definedName name="T3?unit?ТТУТ">'[31]3'!$D$10:$H$11,   '[31]3'!$D$14:$H$14,   '[31]3'!$D$17:$H$19</definedName>
    <definedName name="T3?unit?ШТ">'[27]3'!$E$14:$N$14,'[27]3'!$E$17:$N$17,'[27]3'!$E$21:$N$21</definedName>
    <definedName name="T4.1?axis?R?ВТОП">'[31]4.1'!$E$5:$I$8, '[31]4.1'!$E$12:$I$15, '[31]4.1'!$E$18:$I$21</definedName>
    <definedName name="T4.1?axis?R?ВТОП?">'[31]4.1'!$C$5:$C$8, '[31]4.1'!$C$12:$C$15, '[31]4.1'!$C$18:$C$21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'[31]4.1'!$E$4:$I$9, '[31]4.1'!$E$11:$I$15, '[31]4.1'!$E$18:$I$21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'[31]4'!$E$7:$M$10,   '[31]4'!$E$14:$M$17,   '[31]4'!$E$20:$M$23,   '[31]4'!$E$26:$M$29,   '[31]4'!$E$32:$M$35,   '[31]4'!$E$38:$M$41,   '[31]4'!$E$45:$M$48,   '[31]4'!$E$51:$M$54,   '[31]4'!$E$58:$M$61,   '[31]4'!$E$65:$M$68,   '[31]4'!$E$72:$M$75</definedName>
    <definedName name="T4?axis?R?ВТОП?">'[31]4'!$C$7:$C$10,   '[31]4'!$C$14:$C$17,   '[31]4'!$C$20:$C$23,   '[31]4'!$C$26:$C$29,   '[31]4'!$C$32:$C$35,   '[31]4'!$C$38:$C$41,   '[31]4'!$C$45:$C$48,   '[31]4'!$C$51:$C$54,   '[31]4'!$C$58:$C$61,   '[31]4'!$C$65:$C$68,   '[31]4'!$C$72:$C$75</definedName>
    <definedName name="T4?axis?ПРД?БАЗ">'[31]4'!$J$6:$K$81,'[31]4'!$G$6:$H$81</definedName>
    <definedName name="T4?axis?ПРД?ПРЕД">'[31]4'!$L$6:$M$81,'[31]4'!$E$6:$F$81</definedName>
    <definedName name="T4?axis?ПРД?РЕГ">#REF!</definedName>
    <definedName name="T4?axis?ПФ?ПЛАН">'[31]4'!$J$6:$J$81,'[31]4'!$E$6:$E$81,'[31]4'!$L$6:$L$81,'[31]4'!$G$6:$G$81</definedName>
    <definedName name="T4?axis?ПФ?ФАКТ">'[31]4'!$K$6:$K$81,'[31]4'!$F$6:$F$81,'[31]4'!$M$6:$M$81,'[31]4'!$H$6:$H$81</definedName>
    <definedName name="T4?Data">'[31]4'!$E$6:$M$11, '[31]4'!$E$13:$M$17, '[31]4'!$E$20:$M$23, '[31]4'!$E$26:$M$29, '[31]4'!$E$32:$M$35, '[31]4'!$E$37:$M$42, '[31]4'!$E$45:$M$48, '[31]4'!$E$50:$M$55, '[31]4'!$E$57:$M$62, '[31]4'!$E$64:$M$69, '[31]4'!$E$72:$M$75, '[31]4'!$E$77:$M$78, '[31]4'!$E$80:$M$80</definedName>
    <definedName name="T4?item_ext?РОСТ">#REF!</definedName>
    <definedName name="T4?L1">#REF!</definedName>
    <definedName name="T4?L1.1">#REF!</definedName>
    <definedName name="T4?L1.1.ВСЕГО">'[27]4'!$I$9:$L$9,'[27]4'!$N$9:$Q$9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'[27]4'!$I$20:$L$20,'[27]4'!$N$20:$Q$20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'[31]4'!$J$6:$M$81, '[31]4'!$E$13:$I$17, '[31]4'!$E$78:$I$78</definedName>
    <definedName name="T4?unit?РУБ.МКБ">'[31]4'!$E$34:$I$34, '[31]4'!$E$47:$I$47, '[31]4'!$E$74:$I$74</definedName>
    <definedName name="T4?unit?РУБ.ТКВТЧ">#REF!</definedName>
    <definedName name="T4?unit?РУБ.ТНТ">'[31]4'!$E$32:$I$33, '[31]4'!$E$35:$I$35, '[31]4'!$E$45:$I$46, '[31]4'!$E$48:$I$48, '[31]4'!$E$72:$I$73, '[31]4'!$E$75:$I$75</definedName>
    <definedName name="T4?unit?РУБ.ТУТ">#REF!</definedName>
    <definedName name="T4?unit?ТРУБ">'[31]4'!$E$37:$I$42, '[31]4'!$E$50:$I$55, '[31]4'!$E$57:$I$62</definedName>
    <definedName name="T4?unit?ТТНТ">'[31]4'!$E$26:$I$27, '[31]4'!$E$29:$I$29</definedName>
    <definedName name="T4?unit?ТТУТ">#REF!</definedName>
    <definedName name="T4_Protect">'[30]4'!$AA$24:$AD$28,'[30]4'!$G$11:$J$17,P1_T4_Protect,P2_T4_Protect</definedName>
    <definedName name="T5?axis?R?ОС">'[31]5'!$E$7:$Q$18, '[31]5'!$E$21:$Q$32, '[31]5'!$E$35:$Q$46, '[31]5'!$E$49:$Q$60, '[31]5'!$E$63:$Q$74, '[31]5'!$E$77:$Q$88</definedName>
    <definedName name="T5?axis?R?ОС?">'[31]5'!$C$77:$C$88, '[31]5'!$C$63:$C$74, '[31]5'!$C$49:$C$60, '[31]5'!$C$35:$C$46, '[31]5'!$C$21:$C$32, '[31]5'!$C$7:$C$18</definedName>
    <definedName name="T5?axis?ПРД?БАЗ">'[31]5'!$N$6:$O$89,'[31]5'!$G$6:$H$89</definedName>
    <definedName name="T5?axis?ПРД?ПРЕД">'[31]5'!$P$6:$Q$89,'[31]5'!$E$6:$F$89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'[31]5'!$E$6:$Q$18, '[31]5'!$E$20:$Q$32, '[31]5'!$E$34:$Q$46, '[31]5'!$E$48:$Q$60, '[31]5'!$E$63:$Q$74, '[31]5'!$E$76:$Q$88</definedName>
    <definedName name="T5?item_ext?РОСТ">#REF!</definedName>
    <definedName name="T5?L1">#REF!</definedName>
    <definedName name="T5?L1.1">#REF!</definedName>
    <definedName name="T5?L1.1.ВСЕГО">'[27]5'!$I$9:$L$9,'[27]5'!$N$9:$Q$9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МВТ">'[27]5'!$H$8:$Q$17,'[27]5'!$H$19:$Q$23</definedName>
    <definedName name="T5?unit?ПРЦ">'[31]5'!$N$6:$Q$18, '[31]5'!$N$20:$Q$32, '[31]5'!$N$34:$Q$46, '[31]5'!$N$48:$Q$60, '[31]5'!$E$63:$Q$74, '[31]5'!$N$76:$Q$88</definedName>
    <definedName name="T5?unit?ТРУБ">'[31]5'!$E$76:$M$88, '[31]5'!$E$48:$M$60, '[31]5'!$E$34:$M$46, '[31]5'!$E$20:$M$32, '[31]5'!$E$6:$M$18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'[27]6'!$C$18:$N$37,'[27]6'!$P$18:$U$37</definedName>
    <definedName name="T6?axis?C?НАП?">'[27]6'!$P$5:$U$5,'[27]6'!$C$5:$N$5</definedName>
    <definedName name="T6?axis?R?ПОТ">'[27]6'!$C$19:$U$19,'[27]6'!$C$21:$U$22,'[27]6'!$C$24:$U$27,'[27]6'!$C$29:$U$29,'[27]6'!$C$31:$U$32,'[27]6'!$C$34:$U$37</definedName>
    <definedName name="T6?axis?R?ПОТ?">'[27]6'!$B$19,'[27]6'!$B$21:$B$22,'[27]6'!$B$24:$B$27,'[27]6'!$B$29,'[27]6'!$B$31:$B$32,'[27]6'!$B$34:$B$37</definedName>
    <definedName name="T6?axis?ПРД?БАЗ">'[31]6'!$I$6:$J$47,'[31]6'!$F$6:$G$47</definedName>
    <definedName name="T6?axis?ПРД?ПРЕД">'[31]6'!$K$6:$L$47,'[31]6'!$D$6:$E$47</definedName>
    <definedName name="T6?axis?ПРД?РЕГ">#REF!</definedName>
    <definedName name="T6?axis?ПФ?ПЛАН">'[31]6'!$I$6:$I$47,'[31]6'!$D$6:$D$47,'[31]6'!$K$6:$K$47,'[31]6'!$F$6:$F$47</definedName>
    <definedName name="T6?axis?ПФ?ФАКТ">'[31]6'!$J$6:$J$47,'[31]6'!$L$6:$L$47,'[31]6'!$E$6:$E$47,'[31]6'!$G$6:$G$47</definedName>
    <definedName name="T6?Data">'[31]6'!$D$7:$L$14, '[31]6'!$D$16:$L$19, '[31]6'!$D$21:$L$22, '[31]6'!$D$24:$L$25, '[31]6'!$D$27:$L$28, '[31]6'!$D$30:$L$31, '[31]6'!$D$33:$L$35, '[31]6'!$D$37:$L$39, '[31]6'!$D$41:$L$47</definedName>
    <definedName name="T6?item_ext?РОСТ">#REF!</definedName>
    <definedName name="T6?L1">'[27]6'!$C$24:$H$27,'[27]6'!$C$29:$H$29,'[27]6'!$C$31:$H$32,'[27]6'!$C$34:$H$37,'[27]6'!$C$19:$H$19,'[27]6'!$C$21:$H$22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'[27]6'!$I$24:$N$27,'[27]6'!$I$29:$N$29,'[27]6'!$I$31:$N$32,'[27]6'!$I$34:$N$37,'[27]6'!$I$19:$N$19,'[27]6'!$I$21:$N$22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'[27]6'!$O$24:$O$27,'[27]6'!$O$29,'[27]6'!$O$31:$O$32,'[27]6'!$O$34:$O$37,'[27]6'!$O$19,'[27]6'!$O$21:$O$22</definedName>
    <definedName name="T6?L3.1">#REF!</definedName>
    <definedName name="T6?L3.2">#REF!</definedName>
    <definedName name="T6?L3.3">#REF!</definedName>
    <definedName name="T6?L4">'[27]6'!$P$24:$U$27,'[27]6'!$P$29:$U$29,'[27]6'!$P$31:$U$32,'[27]6'!$P$34:$U$37,'[27]6'!$P$19:$U$19,'[27]6'!$P$21:$U$22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'[31]6'!$D$12:$H$12, '[31]6'!$D$21:$H$21, '[31]6'!$D$24:$H$24, '[31]6'!$D$27:$H$27, '[31]6'!$D$30:$H$30, '[31]6'!$D$33:$H$33, '[31]6'!$D$47:$H$47, '[31]6'!$I$7:$L$47</definedName>
    <definedName name="T6?unit?РУБ">'[31]6'!$D$16:$H$16, '[31]6'!$D$19:$H$19, '[31]6'!$D$22:$H$22, '[31]6'!$D$25:$H$25, '[31]6'!$D$28:$H$28, '[31]6'!$D$31:$H$31, '[31]6'!$D$34:$H$35, '[31]6'!$D$43:$H$43</definedName>
    <definedName name="T6?unit?ТРУБ">'[31]6'!$D$37:$H$39, '[31]6'!$D$44:$H$46</definedName>
    <definedName name="T6?unit?ЧЕЛ">'[31]6'!$D$41:$H$42, '[31]6'!$D$13:$H$14, '[31]6'!$D$7:$H$11</definedName>
    <definedName name="T6_Protect">'[30]6'!$B$31:$B$41,'[30]6'!$D$31:$H$41,'[30]6'!$J$31:$N$41,'[30]6'!$D$43:$H$48,'[30]6'!$J$43:$N$48,'[30]6'!$B$53:$B$63,P1_T6_Protect</definedName>
    <definedName name="T7?axis?R?ПЭ">'[27]7'!$L$22:$AA$22,'[27]7'!$L$26:$AA$26,'[27]7'!$L$17:$AA$18</definedName>
    <definedName name="T7?axis?R?ПЭ?">'[27]7'!$B$22:$B$22,'[27]7'!$B$26,'[27]7'!$B$17:$B$18</definedName>
    <definedName name="T7?axis?R?СЦТ">'[27]7'!$L$50:$AA$51,'[27]7'!$L$35:$AA$36,'[27]7'!$L$29:$AA$30,'[27]7'!$L$40:$AA$41,'[27]7'!$L$55:$AA$56,'[27]7'!$L$45:$AA$46</definedName>
    <definedName name="T7?axis?R?СЦТ?">'[27]7'!$B$50:$B$51,'[27]7'!$B$35:$B$36,'[27]7'!$B$29:$B$30,'[27]7'!$B$40:$B$41,'[27]7'!$B$55:$B$56,'[27]7'!$B$45:$B$46</definedName>
    <definedName name="T7?axis?ПРД?БАЗ">[41]материалы!$K$6:$L$10,[41]материалы!$H$6:$I$10</definedName>
    <definedName name="T7?axis?ПРД?ПРЕД">[41]материалы!$M$6:$N$10,[41]материалы!$F$6:$G$10</definedName>
    <definedName name="T7?axis?ПФ?ПЛАН">[41]материалы!$K$6:$K$10,[41]материалы!$F$6:$F$10,[41]материалы!$M$6:$M$10,[41]материалы!$H$6:$H$10</definedName>
    <definedName name="T7?axis?ПФ?ФАКТ">[41]материалы!$L$6:$L$10,[41]материалы!$G$6:$G$10,[41]материалы!$N$6:$N$10,[41]материалы!$I$6:$I$10</definedName>
    <definedName name="T7?Data">#N/A</definedName>
    <definedName name="T7?item_ext?ВСЕГО">'[27]7'!$L$43:$AA$43,'[27]7'!$L$48:$AA$48,'[27]7'!$L$14:$AA$14,'[27]7'!$L$53:$AA$53,'[27]7'!$L$33:$AA$33,'[27]7'!$L$38:$AA$38</definedName>
    <definedName name="T7?L1">'[27]7'!$L$24:$AA$24,'[27]7'!$L$26:$AA$26,'[27]7'!$L$14:$AA$15,'[27]7'!$L$17:$AA$18,'[27]7'!$L$20:$AA$20,'[27]7'!$L$22:$AA$22</definedName>
    <definedName name="T7?L3">[41]материалы!#REF!</definedName>
    <definedName name="T7?L4">[41]материалы!#REF!</definedName>
    <definedName name="T7?L4.1">'[27]7'!$L$45:$AA$46,'[27]7'!$L$43:$AA$43</definedName>
    <definedName name="T7?L5">'[27]7'!$L$50:$AA$51,'[27]7'!$L$48:$AA$48</definedName>
    <definedName name="T7?L5.1">'[27]7'!$L$53:$AA$53,'[27]7'!$L$55:$AA$56</definedName>
    <definedName name="T7?unit?ТГКАЛ">'[27]7'!$L$48:$AA$57,'[27]7'!$L$14:$AA$42</definedName>
    <definedName name="T8?axis?R?ПАР">'[27]8'!$I$47:$L$73,'[27]8'!$I$11:$L$37,'[27]8'!$I$83:$L$109</definedName>
    <definedName name="T8?axis?R?ПАР?">'[27]8'!$E$47:$E$73,'[27]8'!$E$11:$E$37,'[27]8'!$E$83:$E$109</definedName>
    <definedName name="T8?axis?R?ПОТ">'[27]8'!$I$47:$L$73,'[27]8'!$I$11:$L$37,'[27]8'!$I$83:$L$109</definedName>
    <definedName name="T8?axis?R?ПОТ?">'[27]8'!$D$47:$D$73,'[27]8'!$D$83:$D$109,'[27]8'!$D$11:$D$37</definedName>
    <definedName name="T8?axis?R?СЦТ">'[27]8'!$I$47:$L$73,'[27]8'!$I$11:$L$37,'[27]8'!$I$83:$L$109</definedName>
    <definedName name="T8?axis?R?СЦТ?">'[27]8'!$C$47:$C$73,'[27]8'!$C$11:$C$37,'[27]8'!$C$83:$C$109</definedName>
    <definedName name="T8?axis?ПРД?БАЗ">'[31]8'!$I$6:$J$42, '[31]8'!$F$6:$G$42</definedName>
    <definedName name="T8?axis?ПРД?ПРЕД">'[31]8'!$K$6:$L$42, '[31]8'!$D$6:$E$42</definedName>
    <definedName name="T8?axis?ПФ?ПЛАН">'[31]8'!$I$6:$I$42, '[31]8'!$D$6:$D$42, '[31]8'!$K$6:$K$42, '[31]8'!$F$6:$F$42</definedName>
    <definedName name="T8?axis?ПФ?ФАКТ">'[31]8'!$G$6:$G$42, '[31]8'!$J$6:$J$42, '[31]8'!$L$6:$L$42, '[31]8'!$E$6:$E$42</definedName>
    <definedName name="T8?Data">'[31]8'!$D$10:$L$12,'[31]8'!$D$14:$L$16,'[31]8'!$D$18:$L$20,'[31]8'!$D$22:$L$24,'[31]8'!$D$26:$L$28,'[31]8'!$D$30:$L$32,'[31]8'!$D$36:$L$38,'[31]8'!$D$40:$L$42,'[31]8'!$D$6:$L$8</definedName>
    <definedName name="T8?item_ext?РОСТ">[41]ремонты!#REF!</definedName>
    <definedName name="T8?L3">'[27]8'!$K$83:$K$109,P1_T8?L3</definedName>
    <definedName name="T8?L4">'[27]8'!$L$83:$L$109,P1_T8?L4</definedName>
    <definedName name="T8?Name">[41]ремонты!#REF!</definedName>
    <definedName name="T8?unit?ГКАЛ.Ч">'[27]8'!$K$83:$K$109,P1_T8?unit?ГКАЛ.Ч</definedName>
    <definedName name="T8?unit?ПРЦ">[41]ремонты!#REF!</definedName>
    <definedName name="T8?unit?ТГКАЛ">'[27]8'!$L$83:$L$109,P1_T8?unit?ТГКАЛ</definedName>
    <definedName name="T8?unit?ТРУБ">'[31]8'!$D$40:$H$42,'[31]8'!$D$6:$H$32</definedName>
    <definedName name="T8_Name">'[27]8'!$B$41,'[27]8'!$B$77</definedName>
    <definedName name="T9?axis?R?ПЭ">'[27]9'!$D$23:$P$24,'[27]9'!$D$28:$P$28,'[27]9'!$D$38:$P$39,'[27]9'!$D$43:$P$43</definedName>
    <definedName name="T9?axis?R?ПЭ?">'[27]9'!$B$23:$B$24,'[27]9'!$B$28:$B$28,'[27]9'!$B$38:$B$39,'[27]9'!$B$43:$B$43</definedName>
    <definedName name="T9?axis?R?СЦТ">'[27]9'!$D$32:$P$33,'[27]9'!$D$47:$P$48</definedName>
    <definedName name="T9?axis?R?СЦТ?">'[27]9'!$B$32:$B$33,'[27]9'!$B$47:$B$48</definedName>
    <definedName name="T9?axis?ПРД?БАЗ">'[31]9'!$I$6:$J$16,'[31]9'!$F$6:$G$16</definedName>
    <definedName name="T9?axis?ПРД?ПРЕД">'[31]9'!$K$6:$L$16,'[31]9'!$D$6:$E$16</definedName>
    <definedName name="T9?axis?ПРД?РЕГ">#REF!</definedName>
    <definedName name="T9?axis?ПФ?ПЛАН">'[31]9'!$I$6:$I$16,'[31]9'!$D$6:$D$16,'[31]9'!$K$6:$K$16,'[31]9'!$F$6:$F$16</definedName>
    <definedName name="T9?axis?ПФ?ФАКТ">'[31]9'!$J$6:$J$16,'[31]9'!$E$6:$E$16,'[31]9'!$L$6:$L$16,'[31]9'!$G$6:$G$16</definedName>
    <definedName name="T9?Data">'[31]9'!$D$6:$L$6, '[31]9'!$D$8:$L$9, '[31]9'!$D$11:$L$16</definedName>
    <definedName name="T9?item_ext?ВСЕГО">'[27]9'!$D$30:$P$30,'[27]9'!$D$45:$P$45</definedName>
    <definedName name="T9?item_ext?КОТЕЛЬНЫЕ">'[27]9'!$D$41:$P$41,'[27]9'!$D$26:$P$26</definedName>
    <definedName name="T9?item_ext?РОСТ">#REF!</definedName>
    <definedName name="T9?item_ext?СЦТ">'[27]9'!$D$32:$P$33,'[27]9'!$D$47:$P$48</definedName>
    <definedName name="T9?item_ext?ТЭС">'[27]9'!$D$36:$P$36,'[27]9'!$D$21:$P$21</definedName>
    <definedName name="T9?L1">#REF!</definedName>
    <definedName name="T9?L10">'[27]9'!$K$32:$K$33,'[27]9'!$K$36,'[27]9'!$K$38:$K$39,'[27]9'!$K$45,'[27]9'!$K$47:$K$48,'[27]9'!$K$21,'[27]9'!$K$23:$K$24,'[27]9'!$K$30</definedName>
    <definedName name="T9?L11">'[27]9'!$L$28,'[27]9'!$L$30,'[27]9'!$L$32:$L$33,'[27]9'!$L$36,'[27]9'!$L$38:$L$39,'[27]9'!$L$41,'[27]9'!$L$43,'[27]9'!$L$45,'[27]9'!$L$47:$L$48,'[27]9'!$L$21,'[27]9'!$L$23:$L$24,'[27]9'!$L$26</definedName>
    <definedName name="T9?L12">'[27]9'!$M$28,'[27]9'!$M$30,'[27]9'!$M$32:$M$33,'[27]9'!$M$36,'[27]9'!$M$38:$M$39,'[27]9'!$M$41,'[27]9'!$M$43,'[27]9'!$M$45,'[27]9'!$M$47:$M$48,'[27]9'!$M$21,'[27]9'!$M$23:$M$24,'[27]9'!$M$26</definedName>
    <definedName name="T9?L13">'[27]9'!$N$28,'[27]9'!$N$30,'[27]9'!$N$32:$N$33,'[27]9'!$N$36,'[27]9'!$N$38:$N$39,'[27]9'!$N$41,'[27]9'!$N$43,'[27]9'!$N$45,'[27]9'!$N$47:$N$48,'[27]9'!$N$21,'[27]9'!$N$23:$N$24,'[27]9'!$N$26</definedName>
    <definedName name="T9?L14">'[27]9'!$O$28,'[27]9'!$O$30,'[27]9'!$O$32:$O$33,'[27]9'!$O$36,'[27]9'!$O$38:$O$39,'[27]9'!$O$41,'[27]9'!$O$43,'[27]9'!$O$45,'[27]9'!$O$47:$O$48,'[27]9'!$O$21,'[27]9'!$O$23:$O$24,'[27]9'!$O$26</definedName>
    <definedName name="T9?L15">'[27]9'!$P$28,'[27]9'!$P$30,'[27]9'!$P$32:$P$33,'[27]9'!$P$36,'[27]9'!$P$38:$P$39,'[27]9'!$P$41,'[27]9'!$P$43,'[27]9'!$P$45,'[27]9'!$P$47:$P$48,'[27]9'!$P$21,'[27]9'!$P$23:$P$24,'[27]9'!$P$26</definedName>
    <definedName name="T9?L2.1">#REF!</definedName>
    <definedName name="T9?L2.2">#REF!</definedName>
    <definedName name="T9?L3">'[27]9'!$D$32:$D$33,'[27]9'!$D$36,'[27]9'!$D$38:$D$39,'[27]9'!$D$45,'[27]9'!$D$47:$D$48,'[27]9'!$D$21,'[27]9'!$D$23:$D$24,'[27]9'!$D$30</definedName>
    <definedName name="T9?L3.1">#REF!</definedName>
    <definedName name="T9?L3.2">#REF!</definedName>
    <definedName name="T9?L4">'[27]9'!$E$32:$E$33,'[27]9'!$E$36,'[27]9'!$E$38:$E$39,'[27]9'!$E$45,'[27]9'!$E$47:$E$48,'[27]9'!$E$21,'[27]9'!$E$23:$E$24,'[27]9'!$E$30</definedName>
    <definedName name="T9?L4.1">#REF!</definedName>
    <definedName name="T9?L4.2">#REF!</definedName>
    <definedName name="T9?L5">#REF!</definedName>
    <definedName name="T9?L6">'[27]9'!$G$32:$G$33,'[27]9'!$G$36,'[27]9'!$G$38:$G$39,'[27]9'!$G$45,'[27]9'!$G$47:$G$48,'[27]9'!$G$21,'[27]9'!$G$23:$G$24,'[27]9'!$G$30</definedName>
    <definedName name="T9?L7">'[27]9'!$H$32:$H$33,'[27]9'!$H$36,'[27]9'!$H$38:$H$39,'[27]9'!$H$45,'[27]9'!$H$47:$H$48,'[27]9'!$H$21,'[27]9'!$H$23:$H$24,'[27]9'!$H$30</definedName>
    <definedName name="T9?L8">'[27]9'!$I$32:$I$33,'[27]9'!$I$36,'[27]9'!$I$38:$I$39,'[27]9'!$I$45,'[27]9'!$I$47:$I$48,'[27]9'!$I$21,'[27]9'!$I$23:$I$24,'[27]9'!$I$30</definedName>
    <definedName name="T9?L9">'[27]9'!$J$32:$J$33,'[27]9'!$J$36,'[27]9'!$J$38:$J$39,'[27]9'!$J$45,'[27]9'!$J$47:$J$48,'[27]9'!$J$21,'[27]9'!$J$23:$J$24,'[27]9'!$J$30</definedName>
    <definedName name="T9?Name">#REF!</definedName>
    <definedName name="T9?Table">#REF!</definedName>
    <definedName name="T9?Title">#REF!</definedName>
    <definedName name="T9?unit?Г.КВТЧ">'[27]9'!$N$20:$N$49,'[27]9'!$J$20:$J$49</definedName>
    <definedName name="T9?unit?МВТЧ">#REF!</definedName>
    <definedName name="T9?unit?МКВТЧ">'[27]9'!$D$20:$E$49,'[27]9'!$G$20:$G$49,'[27]9'!$I$20:$I$49</definedName>
    <definedName name="T9?unit?ПРЦ">#REF!</definedName>
    <definedName name="T9?unit?РУБ.МВТЧ">'[31]9'!$D$8:$H$8, '[31]9'!$D$11:$H$11</definedName>
    <definedName name="T9?unit?ТРУБ">'[31]9'!$D$9:$H$9, '[31]9'!$D$12:$H$16</definedName>
    <definedName name="T9?unit?ТТУТ">'[27]9'!$K$20:$K$49,'[27]9'!$O$20:$P$49</definedName>
    <definedName name="tab0">[3]MAIN!$A$13:$F$30</definedName>
    <definedName name="Table">#REF!</definedName>
    <definedName name="TARGET">[44]TEHSHEET!$I$42:$I$45</definedName>
    <definedName name="TAXE1">[3]MAIN!$A$641:$IV$646</definedName>
    <definedName name="TAXE2">[3]MAIN!$A$674:$IV$679</definedName>
    <definedName name="TEMP">#REF!,#REF!</definedName>
    <definedName name="TES">#REF!</definedName>
    <definedName name="TES_DATA">#REF!</definedName>
    <definedName name="TES_LIST">#REF!</definedName>
    <definedName name="time">#REF!</definedName>
    <definedName name="title">'[45]Огл. Графиков'!$B$2:$B$31</definedName>
    <definedName name="TOTWC">[3]MAIN!$C$1341</definedName>
    <definedName name="TP2.1?Data">[27]P2.1!$F$7:$H$26,[27]P2.1!$H$27,[27]P2.1!$F$28:$H$37,[27]P2.1!$H$38:$H$39,[27]P2.1!$F$40:$H$43,[27]P2.1!$H$44</definedName>
    <definedName name="TP2.1?L5">[27]P2.1!$F$40:$F$43,[27]P2.1!$F$7:$F$26,[27]P2.1!$F$28:$F$37</definedName>
    <definedName name="TP2.1?L6">[27]P2.1!$G$7:$G$26,[27]P2.1!$G$40:$G$43,[27]P2.1!$G$28:$G$37</definedName>
    <definedName name="TP2.1?unit?КМ">[27]P2.1!$G$40:$G$43,[27]P2.1!$G$28:$G$37,[27]P2.1!$G$7:$G$26</definedName>
    <definedName name="TP2.1?unit?УЕ.100КМ">[27]P2.1!$F$28:$F$37,[27]P2.1!$F$40:$F$43,[27]P2.1!$F$7:$F$26</definedName>
    <definedName name="TP2.1_Protect">[30]P2.1!$F$28:$G$37,[30]P2.1!$F$40:$G$43,[30]P2.1!$F$7:$G$26</definedName>
    <definedName name="TP2.2?Data">[27]P2.2!$F$7:$H$47,[27]P2.2!$H$48:$H$51</definedName>
    <definedName name="TTT">#REF!</definedName>
    <definedName name="upr">[0]!upr</definedName>
    <definedName name="ůůů">[0]!ůůů</definedName>
    <definedName name="VAT">[3]MAIN!$F$597</definedName>
    <definedName name="VDOC">#REF!</definedName>
    <definedName name="VV">[0]!VV</definedName>
    <definedName name="W_C25">#REF!</definedName>
    <definedName name="we">[0]!we</definedName>
    <definedName name="wrn.Сравнение._.с._.отраслями." hidden="1">{#N/A,#N/A,TRUE,"Лист1";#N/A,#N/A,TRUE,"Лист2";#N/A,#N/A,TRUE,"Лист3"}</definedName>
    <definedName name="YEAR">#REF!</definedName>
    <definedName name="ZERO">#REF!</definedName>
    <definedName name="zpr_ist_all">#REF!</definedName>
    <definedName name="а">#REF!</definedName>
    <definedName name="а1">#REF!</definedName>
    <definedName name="А8">#REF!</definedName>
    <definedName name="аа">[0]!аа</definedName>
    <definedName name="АААААААА">[0]!АААААААА</definedName>
    <definedName name="Абоненты_телефоны_адреса">#REF!</definedName>
    <definedName name="ав">[0]!ав</definedName>
    <definedName name="авг">#REF!</definedName>
    <definedName name="авг2">#REF!</definedName>
    <definedName name="ап">#N/A</definedName>
    <definedName name="апр">#REF!</definedName>
    <definedName name="апр2">#REF!</definedName>
    <definedName name="АТП">#REF!</definedName>
    <definedName name="аяыпамыпмипи">[0]!аяыпамыпмипи</definedName>
    <definedName name="б">#REF!</definedName>
    <definedName name="база">[46]SHPZ!$A$1:$BC$4313</definedName>
    <definedName name="_xlnm.Database">#REF!</definedName>
    <definedName name="Базовые">'[47]Производство электроэнергии'!$A$95</definedName>
    <definedName name="БазовыйПериод">[48]Заголовок!$B$15</definedName>
    <definedName name="бб">[0]!бб</definedName>
    <definedName name="БС">[49]Справочники!$A$4:$A$6</definedName>
    <definedName name="Бюджетные_электроэнергии">'[47]Производство электроэнергии'!$A$111</definedName>
    <definedName name="в">[0]!в</definedName>
    <definedName name="в23ё">[0]!в23ё</definedName>
    <definedName name="вава">#N/A</definedName>
    <definedName name="вававава">[0]!вававава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осемь">#REF!</definedName>
    <definedName name="вртт">[0]!вртт</definedName>
    <definedName name="вс">[50]расшифровка!#REF!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Вып_н_2003">'[45]Текущие цены'!#REF!</definedName>
    <definedName name="вып_н_2004">'[45]Текущие цены'!#REF!</definedName>
    <definedName name="Вып_ОФ_с_пц">[45]рабочий!$Y$202:$AP$224</definedName>
    <definedName name="Вып_оф_с_цпг">'[45]Текущие цены'!#REF!</definedName>
    <definedName name="Вып_с_новых_ОФ">[45]рабочий!$Y$277:$AP$299</definedName>
    <definedName name="гнлзщ">[0]!гнлзщ</definedName>
    <definedName name="График">"Диагр. 4"</definedName>
    <definedName name="ГрафикОтпКотельныеЛетоПрофилактика">#REF!</definedName>
    <definedName name="ГрОтпКот_ЛетоПроф_Нагрузки_Помесячно">#REF!</definedName>
    <definedName name="ГрОтпКот_ЛетоПроф_Нагрузки_Помесячно_Плесецк">#REF!</definedName>
    <definedName name="ГрОтпКот_ЛетоПроф_Отрасли_Год">#REF!</definedName>
    <definedName name="ГрОтпКот_ЛетоПроф_Отрасли_Нагрузки_Помесячно_Плесецк">#REF!</definedName>
    <definedName name="ГрОтпКот_ЛетоПроф_Отрасли_Помесячно_Плесецк">#REF!</definedName>
    <definedName name="ГрОтпКот_ЛетоПроф_Помесячно">#REF!</definedName>
    <definedName name="ГрОтпКот_Нагрузки_Помесячно_Красноборск">#REF!</definedName>
    <definedName name="ГрОтпОтрасли_ЛетоПроф_Нагрузки_Помесячно">#REF!</definedName>
    <definedName name="ГрОтпОтрасли_ЛетоПроф_Нагрузки_Помесячно_Плесецк">#REF!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>#REF!</definedName>
    <definedName name="дек2">#REF!</definedName>
    <definedName name="Дефл_ц_пред_год">'[45]Текущие цены'!$AT$36:$BK$58</definedName>
    <definedName name="Дефлятор_годовой">'[45]Текущие цены'!$Y$4:$AP$27</definedName>
    <definedName name="Дефлятор_цепной">'[45]Текущие цены'!$Y$36:$AP$58</definedName>
    <definedName name="дж">[0]!дж</definedName>
    <definedName name="ДиапазонЗащиты">[0]!P1_ДиапазонЗащиты,[0]!P2_ДиапазонЗащиты,[0]!P3_ДиапазонЗащиты,[0]!P4_ДиапазонЗащиты</definedName>
    <definedName name="доли1">'[51]эл ст'!$A$368:$IV$368</definedName>
    <definedName name="домов">#REF!</definedName>
    <definedName name="доопатмо">[0]!доопатмо</definedName>
    <definedName name="Дополнение">[0]!Дополнение</definedName>
    <definedName name="ДРУГОЕ">[52]Справочники!$A$26:$A$28</definedName>
    <definedName name="ДС">#REF!</definedName>
    <definedName name="ё1ё1ё1ёёёё">ё1ё1ё1ёёёё</definedName>
    <definedName name="еще">[0]!еще</definedName>
    <definedName name="ж">[0]!ж</definedName>
    <definedName name="жд">[0]!жд</definedName>
    <definedName name="з4">#REF!</definedName>
    <definedName name="_xlnm.Print_Titles">#REF!,#REF!</definedName>
    <definedName name="Запрос5">#REF!</definedName>
    <definedName name="ЗП1">[53]Лист13!$A$2</definedName>
    <definedName name="ЗП2">[53]Лист13!$B$2</definedName>
    <definedName name="ЗП3">[53]Лист13!$C$2</definedName>
    <definedName name="ЗП4">[53]Лист13!$D$2</definedName>
    <definedName name="й">[0]!й</definedName>
    <definedName name="и_эсо_вн">#REF!</definedName>
    <definedName name="и_эсо_сн1">#REF!</definedName>
    <definedName name="Извлечение_ИМ">#REF!</definedName>
    <definedName name="_xlnm.Extract">#REF!</definedName>
    <definedName name="ий">[0]!ий</definedName>
    <definedName name="йй">[0]!йй</definedName>
    <definedName name="иии">#REF!</definedName>
    <definedName name="имя">#REF!</definedName>
    <definedName name="индцкавг98" hidden="1">{#N/A,#N/A,TRUE,"Лист1";#N/A,#N/A,TRUE,"Лист2";#N/A,#N/A,TRUE,"Лист3"}</definedName>
    <definedName name="итого">#REF!</definedName>
    <definedName name="ИТОГО_расходов">#REF!</definedName>
    <definedName name="йфц">[0]!йфц</definedName>
    <definedName name="йц">[0]!йц</definedName>
    <definedName name="йцу">[0]!йцу</definedName>
    <definedName name="июл">#REF!</definedName>
    <definedName name="июл2">#REF!</definedName>
    <definedName name="июн">#REF!</definedName>
    <definedName name="июн2">#REF!</definedName>
    <definedName name="ке">[0]!ке</definedName>
    <definedName name="кеппппппппппп" hidden="1">{#N/A,#N/A,TRUE,"Лист1";#N/A,#N/A,TRUE,"Лист2";#N/A,#N/A,TRUE,"Лист3"}</definedName>
    <definedName name="ккк">[54]тар!#REF!</definedName>
    <definedName name="компенсация">[0]!компенсация</definedName>
    <definedName name="Котельные">#REF!</definedName>
    <definedName name="кп">[0]!кп</definedName>
    <definedName name="кпнрг">[0]!кпнрг</definedName>
    <definedName name="_xlnm.Criteria">#REF!</definedName>
    <definedName name="критерий">#REF!</definedName>
    <definedName name="Критерии_ИМ">#REF!</definedName>
    <definedName name="ктджщз">[0]!ктджщз</definedName>
    <definedName name="л">[55]свод!$F$17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л">#REF!</definedName>
    <definedName name="ло">[0]!ло</definedName>
    <definedName name="лор">[0]!лор</definedName>
    <definedName name="лщжо" hidden="1">{#N/A,#N/A,TRUE,"Лист1";#N/A,#N/A,TRUE,"Лист2";#N/A,#N/A,TRUE,"Лист3"}</definedName>
    <definedName name="люди">[56]Люди!$A$2:$A$408</definedName>
    <definedName name="май">#REF!</definedName>
    <definedName name="май2">#REF!</definedName>
    <definedName name="мам">[0]!мам</definedName>
    <definedName name="мар">#REF!</definedName>
    <definedName name="мар2">#REF!</definedName>
    <definedName name="месяца">#REF!</definedName>
    <definedName name="Модель2">#REF!</definedName>
    <definedName name="Мониторинг1">'[57]Гр5(о)'!#REF!</definedName>
    <definedName name="МР">#REF!</definedName>
    <definedName name="мым">[0]!мым</definedName>
    <definedName name="Н5">[58]Данные!$I$7</definedName>
    <definedName name="Нагрузки_от_котельной">#REF!</definedName>
    <definedName name="Население">'[47]Производство электроэнергии'!$A$124</definedName>
    <definedName name="Начилено_по_отраслям">#REF!</definedName>
    <definedName name="нгг">[0]!нгг</definedName>
    <definedName name="новые_ОФ_2003">[45]рабочий!$F$305:$W$327</definedName>
    <definedName name="новые_ОФ_2004">[45]рабочий!$F$335:$W$357</definedName>
    <definedName name="новые_ОФ_а_всего">[45]рабочий!$F$767:$V$789</definedName>
    <definedName name="новые_ОФ_всего">[45]рабочий!$F$1331:$V$1353</definedName>
    <definedName name="новые_ОФ_п_всего">[45]рабочий!$F$1293:$V$1315</definedName>
    <definedName name="ноя">#REF!</definedName>
    <definedName name="ноя2">#REF!</definedName>
    <definedName name="НП">[59]Исходные!$H$5</definedName>
    <definedName name="НСРФ">#REF!</definedName>
    <definedName name="НСРФ2">#REF!</definedName>
    <definedName name="ншш" hidden="1">{#N/A,#N/A,TRUE,"Лист1";#N/A,#N/A,TRUE,"Лист2";#N/A,#N/A,TRUE,"Лист3"}</definedName>
    <definedName name="окраска_05">[45]окраска!$C$7:$Z$30</definedName>
    <definedName name="окраска_06">[45]окраска!$C$35:$Z$58</definedName>
    <definedName name="окраска_07">[45]окраска!$C$63:$Z$86</definedName>
    <definedName name="окраска_08">[45]окраска!$C$91:$Z$114</definedName>
    <definedName name="окраска_09">[45]окраска!$C$119:$Z$142</definedName>
    <definedName name="окраска_10">[45]окраска!$C$147:$Z$170</definedName>
    <definedName name="окраска_11">[45]окраска!$C$175:$Z$198</definedName>
    <definedName name="окраска_12">[45]окраска!$C$203:$Z$226</definedName>
    <definedName name="окраска_13">[45]окраска!$C$231:$Z$254</definedName>
    <definedName name="окраска_14">[45]окраска!$C$259:$Z$282</definedName>
    <definedName name="окраска_15">[45]окраска!$C$287:$Z$310</definedName>
    <definedName name="окт">#REF!</definedName>
    <definedName name="окт2">#REF!</definedName>
    <definedName name="олло">[0]!олло</definedName>
    <definedName name="олс">[0]!олс</definedName>
    <definedName name="ооо">[0]!ооо</definedName>
    <definedName name="Операция">#REF!</definedName>
    <definedName name="ОРГ">#REF!</definedName>
    <definedName name="ОРГАНИЗАЦИЯ">#REF!</definedName>
    <definedName name="орло">#REF!</definedName>
    <definedName name="отпуск">[0]!отпуск</definedName>
    <definedName name="Отпуск_по_котельным">#REF!</definedName>
    <definedName name="Отпуск_по_котельным_с_разбивкой_по_отраслям">#REF!</definedName>
    <definedName name="ОФ_а_с_пц">[45]рабочий!$CI$121:$CY$143</definedName>
    <definedName name="оф_н_а_2003_пц">'[45]Текущие цены'!#REF!</definedName>
    <definedName name="оф_н_а_2004">'[45]Текущие цены'!#REF!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5">#REF!</definedName>
    <definedName name="Паспорта_АКС">#REF!</definedName>
    <definedName name="Паспорта_с_аб">#REF!</definedName>
    <definedName name="ПаспортаАнализ">#REF!</definedName>
    <definedName name="первый">#REF!</definedName>
    <definedName name="Перечень_объектов_от_Котельной">#REF!</definedName>
    <definedName name="ПериодРегулирования">[48]Заголовок!$B$14</definedName>
    <definedName name="Периоды_18_2">'[43]18.2'!#REF!</definedName>
    <definedName name="пл">[60]свод!$F$17</definedName>
    <definedName name="план56">[0]!план56</definedName>
    <definedName name="ПМС">[0]!ПМС</definedName>
    <definedName name="ПМС1">[0]!ПМС1</definedName>
    <definedName name="ПН">[61]Исходные!$H$5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олбезпот">'[54]т1.15(смета8а)'!#REF!</definedName>
    <definedName name="полпот">'[54]т1.15(смета8а)'!#REF!</definedName>
    <definedName name="ПоследнийГод">[62]Заголовок!$B$16</definedName>
    <definedName name="ПОТР._РЫНОКДП">[6]vec!#REF!</definedName>
    <definedName name="Потреб_вып_всего">'[45]Текущие цены'!#REF!</definedName>
    <definedName name="Потреб_вып_оф_н_цпг">'[45]Текущие цены'!#REF!</definedName>
    <definedName name="ппп">#REF!</definedName>
    <definedName name="пппп">[0]!пппп</definedName>
    <definedName name="пр">[0]!пр</definedName>
    <definedName name="прибыль3" hidden="1">{#N/A,#N/A,TRUE,"Лист1";#N/A,#N/A,TRUE,"Лист2";#N/A,#N/A,TRUE,"Лист3"}</definedName>
    <definedName name="Приход_расход">#REF!</definedName>
    <definedName name="про">[0]!про</definedName>
    <definedName name="Прогноз_Вып_пц">[45]рабочий!$Y$240:$AP$262</definedName>
    <definedName name="Прогноз_вып_цпг">'[45]Текущие цены'!#REF!</definedName>
    <definedName name="Прогноз97">[63]ПРОГНОЗ_1!#REF!</definedName>
    <definedName name="Проект">#REF!</definedName>
    <definedName name="Проц1">[3]MAIN!$F$186</definedName>
    <definedName name="ПроцИзПр1">[3]MAIN!$F$188</definedName>
    <definedName name="Прочие_электроэнергии">'[47]Производство электроэнергии'!$A$132</definedName>
    <definedName name="прош_год">#REF!</definedName>
    <definedName name="ПЭ">[52]Справочники!$A$10:$A$12</definedName>
    <definedName name="р">[60]свод!$F$17</definedName>
    <definedName name="РГК">[52]Справочники!$A$4:$A$4</definedName>
    <definedName name="рер">#REF!</definedName>
    <definedName name="рис1" hidden="1">{#N/A,#N/A,TRUE,"Лист1";#N/A,#N/A,TRUE,"Лист2";#N/A,#N/A,TRUE,"Лист3"}</definedName>
    <definedName name="ркеркр">#REF!</definedName>
    <definedName name="рсср">[0]!рсср</definedName>
    <definedName name="с">[0]!с</definedName>
    <definedName name="с1">#N/A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емь">#REF!</definedName>
    <definedName name="сен">#REF!</definedName>
    <definedName name="сен2">#REF!</definedName>
    <definedName name="ск">[0]!ск</definedName>
    <definedName name="Собст">'[51]эл ст'!$A$360:$IV$360</definedName>
    <definedName name="Собств">'[51]эл ст'!$A$369:$IV$369</definedName>
    <definedName name="сокращение">[0]!сокращение</definedName>
    <definedName name="сомп">[0]!сомп</definedName>
    <definedName name="сомпас">[0]!сомпас</definedName>
    <definedName name="Список3">#REF!</definedName>
    <definedName name="сс">[0]!сс</definedName>
    <definedName name="сссс">[0]!сссс</definedName>
    <definedName name="ссы">[0]!ссы</definedName>
    <definedName name="ссы2">[0]!ссы2</definedName>
    <definedName name="Статья">#REF!</definedName>
    <definedName name="СтНПр1">[3]MAIN!$F$180</definedName>
    <definedName name="т_аб_пл_1">'[54]т1.15(смета8а)'!#REF!</definedName>
    <definedName name="т_сбыт_1">'[54]т1.15(смета8а)'!#REF!</definedName>
    <definedName name="т206">#REF!</definedName>
    <definedName name="Т29">P1_T29?item_ext?2СТ.Э</definedName>
    <definedName name="таня">[0]!таня</definedName>
    <definedName name="тарифя">[0]!тарифя</definedName>
    <definedName name="текмес">#REF!</definedName>
    <definedName name="текмес2">#REF!</definedName>
    <definedName name="тепло">[0]!тепло</definedName>
    <definedName name="тост">P1_T29?item_ext?2СТ.М</definedName>
    <definedName name="тп" hidden="1">{#N/A,#N/A,TRUE,"Лист1";#N/A,#N/A,TRUE,"Лист2";#N/A,#N/A,TRUE,"Лист3"}</definedName>
    <definedName name="ТР">'[64]схема коэф-тов'!$A$10:$A$33</definedName>
    <definedName name="третий">#REF!</definedName>
    <definedName name="ттт">#REF!</definedName>
    <definedName name="ть">[0]!ть</definedName>
    <definedName name="ТЭП2" hidden="1">{#N/A,#N/A,TRUE,"Лист1";#N/A,#N/A,TRUE,"Лист2";#N/A,#N/A,TRUE,"Лист3"}</definedName>
    <definedName name="Тэс">'[65]расчет тарифов'!#REF!</definedName>
    <definedName name="у">[0]!у</definedName>
    <definedName name="у1">[0]!у1</definedName>
    <definedName name="УГОЛЬ">[52]Справочники!$A$19:$A$21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[0]!уу</definedName>
    <definedName name="УФ">[0]!УФ</definedName>
    <definedName name="уыукпе">[0]!уыукпе</definedName>
    <definedName name="ф2">'[66]план 2000'!$G$643</definedName>
    <definedName name="фам">[0]!фам</definedName>
    <definedName name="фвфывф">#REF!</definedName>
    <definedName name="фев">#REF!</definedName>
    <definedName name="фев2">#REF!</definedName>
    <definedName name="фо">[66]Лист1!#REF!</definedName>
    <definedName name="фо_а_н_пц">[45]рабочий!$AR$240:$BI$263</definedName>
    <definedName name="фо_а_с_пц">[45]рабочий!$AS$202:$BI$224</definedName>
    <definedName name="фо_н_03">[45]рабочий!$X$305:$X$327</definedName>
    <definedName name="фо_н_04">[45]рабочий!$X$335:$X$357</definedName>
    <definedName name="Форма">[0]!Форма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черновик">[0]!черновик</definedName>
    <definedName name="четвертый">#REF!</definedName>
    <definedName name="ЧП1">[3]MAIN!$F$396</definedName>
    <definedName name="шир_дан">#REF!</definedName>
    <definedName name="шир_отч">#REF!</definedName>
    <definedName name="шир_прош">#REF!</definedName>
    <definedName name="шир_тек">#REF!</definedName>
    <definedName name="щ">[0]!щ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ььь">#REF!</definedName>
    <definedName name="э">#REF!</definedName>
    <definedName name="ю">[0]!ю</definedName>
    <definedName name="юююю">#REF!</definedName>
    <definedName name="ююююююю">[0]!ююююююю</definedName>
    <definedName name="я">[0]!я</definedName>
    <definedName name="янв">#REF!</definedName>
    <definedName name="янв2">#REF!</definedName>
    <definedName name="яя">[0]!яя</definedName>
    <definedName name="яяя">[0]!яяя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" i="1" l="1"/>
  <c r="N48" i="1"/>
  <c r="O46" i="1"/>
  <c r="N46" i="1"/>
  <c r="N44" i="1"/>
  <c r="C44" i="1"/>
  <c r="C40" i="1"/>
  <c r="O37" i="1"/>
  <c r="N36" i="1"/>
  <c r="O36" i="1" s="1"/>
  <c r="N34" i="1"/>
  <c r="O34" i="1" s="1"/>
  <c r="I34" i="1"/>
  <c r="M33" i="1"/>
  <c r="L33" i="1"/>
  <c r="K33" i="1"/>
  <c r="J33" i="1"/>
  <c r="I33" i="1"/>
  <c r="H33" i="1"/>
  <c r="F33" i="1"/>
  <c r="E33" i="1"/>
  <c r="D33" i="1"/>
  <c r="C33" i="1"/>
  <c r="O32" i="1"/>
  <c r="N32" i="1"/>
  <c r="I32" i="1"/>
  <c r="C31" i="1"/>
  <c r="O30" i="1"/>
  <c r="N30" i="1"/>
  <c r="C30" i="1"/>
  <c r="C25" i="1" s="1"/>
  <c r="C22" i="1" s="1"/>
  <c r="C10" i="1" s="1"/>
  <c r="N28" i="1"/>
  <c r="O28" i="1" s="1"/>
  <c r="I28" i="1"/>
  <c r="N26" i="1"/>
  <c r="N25" i="1"/>
  <c r="M25" i="1"/>
  <c r="K25" i="1"/>
  <c r="J25" i="1"/>
  <c r="J22" i="1" s="1"/>
  <c r="I25" i="1"/>
  <c r="H25" i="1"/>
  <c r="H22" i="1" s="1"/>
  <c r="F25" i="1"/>
  <c r="D25" i="1"/>
  <c r="D22" i="1" s="1"/>
  <c r="M22" i="1"/>
  <c r="K22" i="1"/>
  <c r="I22" i="1"/>
  <c r="N47" i="1" s="1"/>
  <c r="F22" i="1"/>
  <c r="L47" i="1" s="1"/>
  <c r="L45" i="1" s="1"/>
  <c r="O21" i="1"/>
  <c r="N16" i="1"/>
  <c r="L16" i="1"/>
  <c r="L19" i="1" s="1"/>
  <c r="O15" i="1"/>
  <c r="O14" i="1"/>
  <c r="N14" i="1"/>
  <c r="M14" i="1"/>
  <c r="O13" i="1"/>
  <c r="O12" i="1"/>
  <c r="M11" i="1"/>
  <c r="K11" i="1"/>
  <c r="J11" i="1"/>
  <c r="J10" i="1" s="1"/>
  <c r="I11" i="1"/>
  <c r="H11" i="1"/>
  <c r="H10" i="1" s="1"/>
  <c r="F11" i="1"/>
  <c r="D11" i="1"/>
  <c r="D10" i="1" s="1"/>
  <c r="C11" i="1"/>
  <c r="M10" i="1"/>
  <c r="K10" i="1"/>
  <c r="I10" i="1"/>
  <c r="F10" i="1"/>
  <c r="L26" i="1" l="1"/>
  <c r="N19" i="1"/>
  <c r="O19" i="1" s="1"/>
  <c r="O47" i="1"/>
  <c r="N45" i="1"/>
  <c r="O45" i="1" s="1"/>
  <c r="O16" i="1"/>
  <c r="L18" i="1"/>
  <c r="N18" i="1" s="1"/>
  <c r="O18" i="1" s="1"/>
  <c r="L20" i="1"/>
  <c r="N20" i="1" s="1"/>
  <c r="O20" i="1" s="1"/>
  <c r="L17" i="1"/>
  <c r="N22" i="1"/>
  <c r="N33" i="1"/>
  <c r="O33" i="1" s="1"/>
  <c r="N17" i="1" l="1"/>
  <c r="L11" i="1"/>
  <c r="O26" i="1"/>
  <c r="L25" i="1"/>
  <c r="O17" i="1" l="1"/>
  <c r="N11" i="1"/>
  <c r="L22" i="1"/>
  <c r="O22" i="1" s="1"/>
  <c r="O25" i="1"/>
  <c r="L10" i="1"/>
  <c r="O11" i="1" l="1"/>
  <c r="N10" i="1"/>
  <c r="O10" i="1" s="1"/>
</calcChain>
</file>

<file path=xl/sharedStrings.xml><?xml version="1.0" encoding="utf-8"?>
<sst xmlns="http://schemas.openxmlformats.org/spreadsheetml/2006/main" count="95" uniqueCount="88">
  <si>
    <t xml:space="preserve">Приложение к заседанию коллегии </t>
  </si>
  <si>
    <t xml:space="preserve">агенства по тарифам и ценам </t>
  </si>
  <si>
    <t>Архангельской области №_____от 17 ноября 2017 г.</t>
  </si>
  <si>
    <t>Расчет НВВ на содержание сетей ООО "Метэк" (без учета затрат на оплату потерь)</t>
  </si>
  <si>
    <t>№ п/п</t>
  </si>
  <si>
    <t>Показатель</t>
  </si>
  <si>
    <t>Установлено на 2016</t>
  </si>
  <si>
    <t>Факт 2016 года</t>
  </si>
  <si>
    <t>Установлено на 2017 год</t>
  </si>
  <si>
    <t>Установлено на 2018 год</t>
  </si>
  <si>
    <t>Предложение организации на 2018 год</t>
  </si>
  <si>
    <t xml:space="preserve"> Скорректировано на 2018 год</t>
  </si>
  <si>
    <t>Предложение организации на 2019 год</t>
  </si>
  <si>
    <t xml:space="preserve"> Скорректировано на 2019 год</t>
  </si>
  <si>
    <t>Рост %</t>
  </si>
  <si>
    <t>Обоснование</t>
  </si>
  <si>
    <t>Утверждено АТЦ</t>
  </si>
  <si>
    <t xml:space="preserve">Факт </t>
  </si>
  <si>
    <t>Факт 2017</t>
  </si>
  <si>
    <t>Экономически обоснованный факт 2017</t>
  </si>
  <si>
    <t>2019/2018</t>
  </si>
  <si>
    <t>НВВ на содержание</t>
  </si>
  <si>
    <t>Суммирование расходов</t>
  </si>
  <si>
    <t>Подконтрольные расходы (ПР)</t>
  </si>
  <si>
    <t>Индекс потребительских цен</t>
  </si>
  <si>
    <t>В соответствии с опубликованным прогнозом социально-экономического развития на 2019 года</t>
  </si>
  <si>
    <t>Коэффициент эластичности</t>
  </si>
  <si>
    <t>Долгосрочный параметр</t>
  </si>
  <si>
    <t>Количество условных единиц</t>
  </si>
  <si>
    <t xml:space="preserve">Индекс эффективности </t>
  </si>
  <si>
    <t>Коэффициент индексации</t>
  </si>
  <si>
    <t>Рассчитан в соответствии с Методическими указаниями</t>
  </si>
  <si>
    <t>1.1</t>
  </si>
  <si>
    <t>Сырье и материалы</t>
  </si>
  <si>
    <t xml:space="preserve">Расходы определены индексацией подконтрольных расходов, утвержденных на 2018 год, на коэффициент индексации, в соответствии с методическими указаниями, утвержденным приказом ФСТ России от 17.02.2012 г. № 98-э  </t>
  </si>
  <si>
    <t>1.2</t>
  </si>
  <si>
    <t>Ремонт основных фондов</t>
  </si>
  <si>
    <t>1.3</t>
  </si>
  <si>
    <t>Оплата труда</t>
  </si>
  <si>
    <t>1.4</t>
  </si>
  <si>
    <t>Другие подконтрольные расходы</t>
  </si>
  <si>
    <t>из них расходы на обслуживание заемных средств, услуги банка</t>
  </si>
  <si>
    <t>Неподконтрольные расходы (НР)</t>
  </si>
  <si>
    <t>2.1</t>
  </si>
  <si>
    <t>Расходы на финансирование кап.вложений из прибыли</t>
  </si>
  <si>
    <t>справочно: не более 12 % от НВВ</t>
  </si>
  <si>
    <t>2.2</t>
  </si>
  <si>
    <t>Оплата налогов</t>
  </si>
  <si>
    <t xml:space="preserve"> страховые взносы от ФОТ </t>
  </si>
  <si>
    <t>Величина определена на основании фактически сложившегося процента страховых взносов за 2017 год</t>
  </si>
  <si>
    <t>налог на прибыль</t>
  </si>
  <si>
    <t>Расходы определены по расчету в соответствии с пунктом 20 Основами ценообразования в области регулируемых цент (тарифов) в электроэнергетике, утвержденных постановлением Правительства РФ от 29.12.2011 № 1178</t>
  </si>
  <si>
    <t>налог на имущество</t>
  </si>
  <si>
    <t>Величины определены на основании расчетов, выполненных в соответствии с Основами ценообразования</t>
  </si>
  <si>
    <t>налог на землю</t>
  </si>
  <si>
    <t>транспортный налог</t>
  </si>
  <si>
    <t>прочие налоги и сборы</t>
  </si>
  <si>
    <t>2.3</t>
  </si>
  <si>
    <t>Амортизация</t>
  </si>
  <si>
    <t>2.4</t>
  </si>
  <si>
    <t>Плата за аренду имущества и лизинг, в том числе:</t>
  </si>
  <si>
    <t>аренда электросетевого хозяйства</t>
  </si>
  <si>
    <t>Расходы определены по расчету в соответствии с пунктом 28 Основами ценообразования в области регулируемых цент (тарифов) в электроэнергетике, утвержденных постановлением Правительства РФ от 29.12.2011 № 1178</t>
  </si>
  <si>
    <t>аренда автотранспорта</t>
  </si>
  <si>
    <t>аренда офиса</t>
  </si>
  <si>
    <t>2.5</t>
  </si>
  <si>
    <t>Расходы, связанные с компенсацией льготного ТП</t>
  </si>
  <si>
    <t>Оплата услуг регулируемых организаций</t>
  </si>
  <si>
    <t>Электроэнергия на хоз.нужды</t>
  </si>
  <si>
    <t>Теплоэнергия на хоз.нужды</t>
  </si>
  <si>
    <t>2.6</t>
  </si>
  <si>
    <t>Коммунальные услуги</t>
  </si>
  <si>
    <t>3</t>
  </si>
  <si>
    <t>Прочие расходы</t>
  </si>
  <si>
    <t>Недополученный доход за 2016 год</t>
  </si>
  <si>
    <t>4</t>
  </si>
  <si>
    <t>Излишне полученный доход за 2017 год</t>
  </si>
  <si>
    <t>Величина неполученного дохода определена в соответствии с пунктом 7 Основ ценообразования в области регулируемых цен (тарифов) в электроэнергетике, утвержденных постановлением Правительства Российской Федерации от 29 декабря 2011 года № 1178</t>
  </si>
  <si>
    <t xml:space="preserve">Корректировки необходимой валовой выручки </t>
  </si>
  <si>
    <t xml:space="preserve">Корректировка подконтрольных расходов  </t>
  </si>
  <si>
    <t>В соответствии с формулой 5 Методическими указаниями, утвержденными приказом ФСТ России от 17.02.2012 г. № 98-э</t>
  </si>
  <si>
    <t xml:space="preserve">Корректировка неподконтрольных расходов </t>
  </si>
  <si>
    <t>В соответствии с  формулой 7 Методическими указаниями, утвержденными приказом ФСТ России от 17.02.2012 г. № 98-э</t>
  </si>
  <si>
    <t>Корректировка по уровню надежности и качества оказываемых услуг</t>
  </si>
  <si>
    <t>В соответствии с формулой 2 Методических указаний и  формулой 1 методических указаний, утвержденных приказом ФСТ России от           26 октября 2010 года                  № 254-э/1</t>
  </si>
  <si>
    <t>5</t>
  </si>
  <si>
    <t>Корректировка с учетом изменения  полезного отпуска</t>
  </si>
  <si>
    <t>В соответствии с  формулой 8 Методическими указаниями, утвержденными приказом ФСТ России от 17.02.2012 г. № 98-э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</si>
</sst>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%"/>
    <numFmt numFmtId="166" formatCode="#,##0.000"/>
    <numFmt numFmtId="167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"/>
      <family val="2"/>
      <charset val="204"/>
    </font>
    <font>
      <sz val="11"/>
      <name val="Times New Roman Cyr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7" fillId="0" borderId="0"/>
  </cellStyleXfs>
  <cellXfs count="81">
    <xf numFmtId="0" fontId="0" fillId="0" borderId="0" xfId="0"/>
    <xf numFmtId="0" fontId="1" fillId="0" borderId="0" xfId="3" applyFont="1" applyFill="1" applyBorder="1" applyAlignment="1">
      <alignment horizontal="center"/>
    </xf>
    <xf numFmtId="0" fontId="1" fillId="0" borderId="0" xfId="3" applyFont="1" applyFill="1" applyBorder="1"/>
    <xf numFmtId="0" fontId="2" fillId="0" borderId="0" xfId="3" applyFont="1" applyFill="1" applyBorder="1" applyAlignment="1">
      <alignment horizontal="right"/>
    </xf>
    <xf numFmtId="0" fontId="2" fillId="0" borderId="0" xfId="3" applyFont="1" applyFill="1" applyBorder="1" applyAlignment="1">
      <alignment horizontal="right"/>
    </xf>
    <xf numFmtId="0" fontId="3" fillId="0" borderId="0" xfId="3" applyFont="1" applyFill="1" applyBorder="1" applyAlignment="1"/>
    <xf numFmtId="0" fontId="3" fillId="0" borderId="0" xfId="3" applyFont="1" applyFill="1" applyBorder="1" applyAlignment="1">
      <alignment horizontal="center"/>
    </xf>
    <xf numFmtId="0" fontId="1" fillId="0" borderId="1" xfId="3" applyFont="1" applyFill="1" applyBorder="1" applyAlignment="1">
      <alignment horizontal="center"/>
    </xf>
    <xf numFmtId="0" fontId="1" fillId="0" borderId="2" xfId="3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/>
    </xf>
    <xf numFmtId="0" fontId="4" fillId="0" borderId="2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/>
    </xf>
    <xf numFmtId="0" fontId="1" fillId="0" borderId="6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49" fontId="5" fillId="0" borderId="2" xfId="3" applyNumberFormat="1" applyFont="1" applyFill="1" applyBorder="1" applyAlignment="1">
      <alignment horizontal="center" vertical="center" wrapText="1"/>
    </xf>
    <xf numFmtId="0" fontId="1" fillId="0" borderId="7" xfId="3" applyFont="1" applyFill="1" applyBorder="1" applyAlignment="1">
      <alignment horizontal="center" vertical="center" wrapText="1"/>
    </xf>
    <xf numFmtId="0" fontId="1" fillId="0" borderId="6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/>
    </xf>
    <xf numFmtId="164" fontId="4" fillId="0" borderId="6" xfId="3" applyNumberFormat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2" borderId="2" xfId="3" applyFont="1" applyFill="1" applyBorder="1"/>
    <xf numFmtId="164" fontId="4" fillId="2" borderId="2" xfId="3" applyNumberFormat="1" applyFont="1" applyFill="1" applyBorder="1" applyAlignment="1">
      <alignment horizontal="center" vertical="center"/>
    </xf>
    <xf numFmtId="165" fontId="1" fillId="2" borderId="2" xfId="3" applyNumberFormat="1" applyFont="1" applyFill="1" applyBorder="1" applyAlignment="1">
      <alignment horizontal="center" vertical="center"/>
    </xf>
    <xf numFmtId="165" fontId="4" fillId="2" borderId="2" xfId="2" applyNumberFormat="1" applyFont="1" applyFill="1" applyBorder="1" applyAlignment="1">
      <alignment horizontal="center" vertical="center"/>
    </xf>
    <xf numFmtId="0" fontId="4" fillId="0" borderId="0" xfId="3" applyFont="1" applyFill="1" applyBorder="1"/>
    <xf numFmtId="0" fontId="1" fillId="0" borderId="2" xfId="3" applyFont="1" applyFill="1" applyBorder="1" applyAlignment="1">
      <alignment horizontal="center" vertical="center"/>
    </xf>
    <xf numFmtId="0" fontId="8" fillId="0" borderId="2" xfId="4" applyFont="1" applyFill="1" applyBorder="1" applyAlignment="1">
      <alignment vertical="center"/>
    </xf>
    <xf numFmtId="166" fontId="1" fillId="0" borderId="2" xfId="3" applyNumberFormat="1" applyFont="1" applyFill="1" applyBorder="1" applyAlignment="1">
      <alignment horizontal="center" vertical="center"/>
    </xf>
    <xf numFmtId="165" fontId="1" fillId="0" borderId="2" xfId="3" applyNumberFormat="1" applyFont="1" applyFill="1" applyBorder="1" applyAlignment="1">
      <alignment horizontal="center" vertical="center"/>
    </xf>
    <xf numFmtId="165" fontId="1" fillId="0" borderId="2" xfId="2" applyNumberFormat="1" applyFont="1" applyFill="1" applyBorder="1" applyAlignment="1">
      <alignment horizontal="center" vertical="center" wrapText="1"/>
    </xf>
    <xf numFmtId="4" fontId="1" fillId="0" borderId="2" xfId="3" applyNumberFormat="1" applyFont="1" applyFill="1" applyBorder="1" applyAlignment="1">
      <alignment horizontal="center" vertical="center"/>
    </xf>
    <xf numFmtId="165" fontId="9" fillId="0" borderId="2" xfId="2" applyNumberFormat="1" applyFont="1" applyFill="1" applyBorder="1" applyAlignment="1">
      <alignment horizontal="center" vertical="center"/>
    </xf>
    <xf numFmtId="164" fontId="1" fillId="0" borderId="2" xfId="3" applyNumberFormat="1" applyFont="1" applyFill="1" applyBorder="1" applyAlignment="1">
      <alignment horizontal="center" vertical="center"/>
    </xf>
    <xf numFmtId="165" fontId="1" fillId="0" borderId="2" xfId="2" applyNumberFormat="1" applyFont="1" applyFill="1" applyBorder="1" applyAlignment="1">
      <alignment horizontal="center" vertical="center"/>
    </xf>
    <xf numFmtId="166" fontId="10" fillId="0" borderId="2" xfId="1" applyNumberFormat="1" applyFont="1" applyFill="1" applyBorder="1" applyAlignment="1">
      <alignment horizontal="center" vertical="center"/>
    </xf>
    <xf numFmtId="166" fontId="1" fillId="0" borderId="2" xfId="1" applyNumberFormat="1" applyFont="1" applyFill="1" applyBorder="1" applyAlignment="1">
      <alignment horizontal="center" vertical="center"/>
    </xf>
    <xf numFmtId="49" fontId="1" fillId="0" borderId="2" xfId="3" applyNumberFormat="1" applyFont="1" applyFill="1" applyBorder="1" applyAlignment="1">
      <alignment horizontal="center" vertical="center"/>
    </xf>
    <xf numFmtId="0" fontId="8" fillId="0" borderId="2" xfId="4" applyFont="1" applyFill="1" applyBorder="1" applyAlignment="1">
      <alignment vertical="center" wrapText="1"/>
    </xf>
    <xf numFmtId="164" fontId="8" fillId="0" borderId="2" xfId="4" applyNumberFormat="1" applyFont="1" applyFill="1" applyBorder="1" applyAlignment="1">
      <alignment horizontal="center" vertical="center" wrapText="1"/>
    </xf>
    <xf numFmtId="164" fontId="8" fillId="0" borderId="4" xfId="4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11" fillId="0" borderId="2" xfId="4" applyFont="1" applyFill="1" applyBorder="1" applyAlignment="1">
      <alignment horizontal="right" vertical="center" wrapText="1"/>
    </xf>
    <xf numFmtId="164" fontId="4" fillId="2" borderId="4" xfId="3" applyNumberFormat="1" applyFont="1" applyFill="1" applyBorder="1" applyAlignment="1">
      <alignment horizontal="center" vertical="center"/>
    </xf>
    <xf numFmtId="165" fontId="12" fillId="2" borderId="2" xfId="2" applyNumberFormat="1" applyFont="1" applyFill="1" applyBorder="1" applyAlignment="1">
      <alignment horizontal="center" vertical="center"/>
    </xf>
    <xf numFmtId="0" fontId="1" fillId="0" borderId="2" xfId="3" applyFont="1" applyFill="1" applyBorder="1" applyAlignment="1">
      <alignment wrapText="1"/>
    </xf>
    <xf numFmtId="164" fontId="1" fillId="0" borderId="4" xfId="3" applyNumberFormat="1" applyFont="1" applyFill="1" applyBorder="1" applyAlignment="1">
      <alignment horizontal="center" vertical="center"/>
    </xf>
    <xf numFmtId="165" fontId="2" fillId="0" borderId="2" xfId="2" applyNumberFormat="1" applyFont="1" applyFill="1" applyBorder="1" applyAlignment="1">
      <alignment horizontal="center" vertical="center"/>
    </xf>
    <xf numFmtId="0" fontId="13" fillId="0" borderId="2" xfId="3" applyFont="1" applyFill="1" applyBorder="1"/>
    <xf numFmtId="0" fontId="1" fillId="0" borderId="2" xfId="3" applyFont="1" applyFill="1" applyBorder="1"/>
    <xf numFmtId="0" fontId="13" fillId="0" borderId="2" xfId="3" applyFont="1" applyFill="1" applyBorder="1" applyAlignment="1">
      <alignment horizontal="right" vertical="center"/>
    </xf>
    <xf numFmtId="0" fontId="14" fillId="0" borderId="9" xfId="0" applyFont="1" applyBorder="1" applyAlignment="1">
      <alignment horizontal="center" vertical="center" wrapText="1"/>
    </xf>
    <xf numFmtId="165" fontId="2" fillId="0" borderId="2" xfId="2" applyNumberFormat="1" applyFont="1" applyFill="1" applyBorder="1" applyAlignment="1">
      <alignment horizontal="left" vertical="center" wrapText="1"/>
    </xf>
    <xf numFmtId="165" fontId="2" fillId="0" borderId="3" xfId="2" applyNumberFormat="1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right"/>
    </xf>
    <xf numFmtId="165" fontId="2" fillId="0" borderId="8" xfId="2" applyNumberFormat="1" applyFont="1" applyFill="1" applyBorder="1" applyAlignment="1">
      <alignment horizontal="center" vertical="center" wrapText="1"/>
    </xf>
    <xf numFmtId="165" fontId="2" fillId="0" borderId="6" xfId="2" applyNumberFormat="1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vertical="center"/>
    </xf>
    <xf numFmtId="0" fontId="15" fillId="0" borderId="2" xfId="0" applyFont="1" applyFill="1" applyBorder="1" applyAlignment="1">
      <alignment horizontal="left" wrapText="1"/>
    </xf>
    <xf numFmtId="0" fontId="16" fillId="0" borderId="2" xfId="3" applyFont="1" applyFill="1" applyBorder="1" applyAlignment="1">
      <alignment wrapText="1"/>
    </xf>
    <xf numFmtId="0" fontId="15" fillId="0" borderId="2" xfId="0" applyFont="1" applyFill="1" applyBorder="1" applyAlignment="1">
      <alignment horizontal="left" vertical="center" wrapText="1"/>
    </xf>
    <xf numFmtId="0" fontId="17" fillId="0" borderId="2" xfId="3" applyFont="1" applyFill="1" applyBorder="1" applyAlignment="1">
      <alignment horizontal="left"/>
    </xf>
    <xf numFmtId="0" fontId="4" fillId="2" borderId="2" xfId="3" applyFont="1" applyFill="1" applyBorder="1" applyAlignment="1">
      <alignment wrapText="1"/>
    </xf>
    <xf numFmtId="165" fontId="1" fillId="2" borderId="2" xfId="2" applyNumberFormat="1" applyFont="1" applyFill="1" applyBorder="1" applyAlignment="1">
      <alignment horizontal="left" vertical="center" wrapText="1"/>
    </xf>
    <xf numFmtId="0" fontId="17" fillId="0" borderId="2" xfId="3" applyFont="1" applyFill="1" applyBorder="1" applyAlignment="1">
      <alignment horizontal="right" wrapText="1"/>
    </xf>
    <xf numFmtId="164" fontId="1" fillId="0" borderId="2" xfId="3" applyNumberFormat="1" applyFont="1" applyFill="1" applyBorder="1" applyAlignment="1">
      <alignment horizontal="center" vertical="center" wrapText="1"/>
    </xf>
    <xf numFmtId="165" fontId="2" fillId="0" borderId="2" xfId="2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7" fillId="0" borderId="2" xfId="3" applyFont="1" applyFill="1" applyBorder="1" applyAlignment="1">
      <alignment horizontal="right" vertical="center" wrapText="1"/>
    </xf>
    <xf numFmtId="164" fontId="4" fillId="0" borderId="2" xfId="3" applyNumberFormat="1" applyFont="1" applyFill="1" applyBorder="1" applyAlignment="1">
      <alignment horizontal="center" vertical="center"/>
    </xf>
    <xf numFmtId="164" fontId="4" fillId="0" borderId="4" xfId="3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_Прогноз 2011-2015 rab" xfId="4"/>
    <cellStyle name="Обычный_Прогноз 2011-2015 rab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86;&#1088;&#1088;&#1077;&#1082;&#1090;&#1080;&#1088;.&#1053;&#1042;&#1042;%20%202019%20&#1052;&#1077;&#1090;&#1101;&#1082;%20(3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rasov_dv/Local%20Settings/Temporary%20Internet%20Files/OLK4D6/&#1064;&#1072;&#1073;&#1083;&#1086;&#1085;%20&#1060;&#1057;&#1058;_&#1050;&#1086;&#1084;&#1080;&#1101;&#1085;&#1077;&#1088;&#1075;&#1086;_3%20&#1075;&#1086;&#1076;&#1072;%20(&#1085;&#1086;&#1074;&#1099;&#1077;%20&#1080;&#1085;&#1074;&#1077;&#1089;&#1090;&#1080;&#1094;&#1080;&#1080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pnitsina/Desktop/BALANCE.CALC.TARIFF.WARM.2014YEAR%20&#1042;&#1077;&#1088;&#1093;&#1085;&#1077;&#1090;&#1086;&#1077;&#1084;&#1089;&#1082;&#1080;&#1081;_(v1.1.2)_(v1.2)_(v1.3.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8;&#1093;&#1101;&#1085;&#1077;&#1088;&#1075;&#1086;%20-%20&#1089;&#1077;&#1090;&#1100;/RAB/&#1088;&#1072;&#1089;&#1095;&#1077;&#1090;&#1099;%20&#1082;%20&#1087;&#1086;&#1088;&#1103;&#1076;&#1082;&#109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VANOV~1/LOCALS~1/Temp/Rar$DI00.609/TEPLO.PREDEL.2010_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SC_W\&#1055;&#1088;&#1086;&#1075;&#1085;&#1086;&#1079;\&#1055;&#1088;&#1086;&#1075;05_00(27.06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&#1061;&#1072;&#1085;&#1086;&#1074;&#1072;\&#1043;&#1088;(27.07.00)5&#1061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estakova_is/&#1052;&#1086;&#1080;%20&#1076;&#1086;&#1082;&#1091;&#1084;&#1077;&#1085;&#1090;&#1099;/&#1047;&#1072;&#1075;&#1088;&#1091;&#1079;&#1082;&#1080;/&#1040;&#1101;&#1088;&#1086;&#1087;&#1086;&#1088;&#1090;%20&#1040;&#1088;&#1093;&#1072;&#1085;&#1075;&#1077;&#1083;&#1100;&#1089;&#1082;%20%20(&#1082;&#1086;&#1088;&#1077;&#1082;.201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&#1061;&#1072;&#1085;&#1086;&#1074;&#1072;\&#1043;&#1088;(27.07.00)5&#1061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skishevazv\AppData\Local\Microsoft\Windows\Temporary%20Internet%20Files\Content.Outlook\TO7HHSU5\&#1101;&#1101;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VANOV~1/LOCALS~1/Temp/Rar$DI00.609/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ontseva\AppData\Local\Microsoft\Windows\Temporary%20Internet%20Files\Content.IE5\AJAGDLZJ\46EP.ST(v1.0)%20&#1043;&#1054;&#1044;-%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konvm/&#1052;&#1086;&#1080;%20&#1076;&#1086;&#1082;&#1091;&#1084;&#1077;&#1085;&#1090;&#1099;/&#1069;&#1082;&#1089;&#1087;&#1077;&#1088;&#1090;&#1080;&#1079;&#1072;/&#1040;&#1062;&#1041;&#1050;/2010/&#1042;&#1093;&#1086;&#1076;&#1103;&#1097;&#1080;&#1077;/Tarif%202010%2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B%202010_2014%20&#1087;&#1086;&#1089;&#1083;&#1077;&#1076;&#1085;&#1080;&#1077;%20&#1088;&#1072;&#1089;&#1095;&#1077;&#1090;&#1099;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93;&#1072;&#1085;&#1075;&#1077;&#1083;&#1100;&#1089;&#1082;&#1072;&#1103;%20&#1086;&#1073;&#1083;&#1072;&#1089;&#1090;&#1100;(&#1056;)+&#1055;&#1056;&#1069;&#105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VANOV~1/LOCALS~1/Temp/Rar$DI00.609/&#1057;&#1090;&#1072;&#1085;&#1094;&#1080;&#1080;%202009/&#1040;&#1083;&#1090;&#1072;&#1081;-&#1050;&#1086;&#1082;&#1089;_09_&#1060;&#1057;&#105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golovko/LOCALS~1/Temp/notes6030C8/PREDEL.ELEK.2011.CZ%20&#1050;&#1086;&#1088;&#1088;.%20&#1052;&#1080;&#1085;&#1080;&#1084;&#1091;&#1084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konvm/&#1052;&#1086;&#1080;%20&#1076;&#1086;&#1082;&#1091;&#1084;&#1077;&#1085;&#1090;&#1099;/&#1069;&#1082;&#1089;&#1087;&#1077;&#1088;&#1090;&#1080;&#1079;&#1072;/&#1040;&#1062;&#1041;&#1050;/2010/&#1040;&#1062;&#1041;&#1050;%20201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2;&#1086;&#1080;%20&#1076;&#1086;&#1082;&#1091;&#1084;&#1077;&#1085;&#1090;&#1099;\&#1052;&#1054;&#1041;\06-03-06\Var2.7%20(version%201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Ira_33\&#1056;&#1072;&#1073;&#1086;&#1095;&#1080;&#1081;%20&#1089;&#1090;&#1086;&#1083;\&#1048;&#1088;&#1080;&#1085;&#1077;\&#1044;&#1086;&#1083;&#1080;%20&#1076;&#1083;&#1103;%20&#1088;&#1072;&#1089;&#1087;&#1088;&#1077;&#1076;&#1077;&#1083;&#1077;&#1085;&#1080;&#1103;\&#1059;&#1090;&#1074;.%2525%20&#1076;&#1086;&#1083;&#1077;&#1081;%20&#1085;&#1072;%202006%20&#1056;&#1077;&#1084;&#1086;&#1085;&#1090;%20&#1073;&#1077;&#1079;%20&#1070;&#1078;&#1085;&#1086;&#1081;%2019&#1072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Documents%20and%20Settings\u\&#1056;&#1072;&#1073;&#1086;&#1095;&#1080;&#1081;%20&#1089;&#1090;&#1086;&#1083;\&#1054;&#1087;&#1083;&#1072;&#1090;&#1072;%20&#1090;&#1088;&#1091;&#1076;&#1072;\&#1048;&#1070;&#1051;&#1068;2008%20&#1075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61;&#1072;&#1085;&#1086;&#1074;&#1072;\&#1043;&#1088;(27.07.00)5&#1061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ifanova_tv/&#1052;&#1086;&#1080;%20&#1076;&#1086;&#1082;&#1091;&#1084;&#1077;&#1085;&#1090;&#1099;/&#1056;&#1072;&#1079;&#1085;&#1099;&#1077;%20&#1087;&#1086;%20&#1056;&#1040;B/&#1083;&#1080;&#1087;&#1077;&#1094;&#1082;-&#1088;&#1072;&#1089;&#1095;&#1077;&#1090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lakina_ah.ENERGO/Local%20Settings/Temporary%20Internet%20Files/Content.IE5/S9MJGT6F/&#1056;&#1072;&#1089;&#1095;&#1077;&#1090;%20&#1040;&#1089;&#1090;&#1088;&#1072;&#1093;&#1072;&#1085;&#1100;&#1101;&#1085;&#1077;&#1088;&#1075;&#10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chegova/&#1056;&#1072;&#1073;&#1086;&#1095;&#1080;&#1081;%20&#1089;&#1090;&#1086;&#1083;/&#1058;&#1072;&#1088;&#1080;&#1092;&#1099;%202015/&#1057;&#1059;%20&#1055;&#1088;&#1086;&#1075;&#1085;&#1086;&#1079;&#1099;/&#1087;&#1088;&#1086;&#1075;&#1085;&#1086;&#1079;%20&#1052;&#1069;&#1056;%20&#1086;&#1090;%2020.05.2014/&#1050;&#1086;&#1087;&#1080;&#1103;%20v-2013-2017-2030-15%2005%2014%20&#1073;&#1072;&#1079;&#1086;&#1074;&#1099;&#1081;(&#1074;&#1072;&#1088;%202-&#1085;&#1072;&#1093;%20&#1085;&#1086;&#1074;&#1099;&#1081;%20&#1082;&#1091;&#1088;&#1089;)-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Ira_33\&#1056;&#1072;&#1073;&#1086;&#1095;&#1080;&#1081;%20&#1089;&#1090;&#1086;&#1083;\&#1048;&#1088;&#1080;&#1085;&#1077;\&#1044;&#1086;&#1083;&#1080;%20&#1076;&#1083;&#1103;%20&#1088;&#1072;&#1089;&#1087;&#1088;&#1077;&#1076;&#1077;&#1083;&#1077;&#1085;&#1080;&#1103;\&#1059;&#1090;&#1074;.%2525%20&#1076;&#1086;&#1083;&#1077;&#1081;%20&#1085;&#1072;%202006%20&#1057;&#1086;&#1076;&#1077;&#1088;&#1078;&#1072;&#1085;&#1080;&#1077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VANOV~1/LOCALS~1/Temp/Rar$DI00.609/Documents%20and%20Settings/chernova/&#1052;&#1086;&#1080;%20&#1076;&#1086;&#1082;&#1091;&#1084;&#1077;&#1085;&#1090;&#1099;/Chernova/&#1056;&#1057;&#1050;/Alex/My%20doc/&#1058;&#1040;&#1056;&#1048;&#1060;&#1067;_/&#1090;&#1072;&#1088;&#1080;&#1092;&#1099;%202006&#1075;/&#1087;&#1077;&#1088;&#1077;&#1076;&#1072;&#1095;&#1072;/&#1071;/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SC_W\&#1055;&#1088;&#1086;&#1075;&#1085;&#1086;&#1079;\&#1055;&#1088;&#1086;&#1075;05_00(27.06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4;&#1056;/&#1058;&#1072;&#1088;&#1080;&#1092;&#1099;%20&#1085;&#1072;%202015%20&#1075;&#1086;&#1076;/&#1058;&#1072;&#1088;&#1080;&#1092;%20&#1085;&#1072;%20&#1101;&#1083;&#1077;&#1082;&#1090;&#1088;&#1086;&#1089;&#1085;&#1072;&#1073;&#1078;&#1077;&#1085;&#1080;&#1077;/&#1059;&#1085;&#1080;&#1092;.&#1064;&#1090;&#1072;&#1090;&#1085;%20&#1088;&#1072;&#1089;&#1087;&#1080;&#1089;.&#1050;&#1086;&#1090;&#1083;.%20&#1092;&#1080;&#1083;.%20&#1089;%20&#1064;&#1080;&#1087;&#1080;&#1094;&#1099;&#1085;&#1086;%20&#1087;&#1086;&#1089;&#1083;.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 протокол"/>
      <sheetName val="коррек.2019"/>
      <sheetName val="У2 П2.2"/>
      <sheetName val="У1 П2.1"/>
      <sheetName val="кооррек. потерь"/>
      <sheetName val="Амортизация факт 2017 г"/>
      <sheetName val="Аренда факт 2017г"/>
      <sheetName val="аренда 2019 "/>
      <sheetName val=" "/>
      <sheetName val="недопол. доход"/>
      <sheetName val="кор ПР"/>
      <sheetName val="амортиз 2019"/>
      <sheetName val="Транспортный налог 2019"/>
      <sheetName val="отчет тсо 2017"/>
      <sheetName val="кор нан. и кач"/>
      <sheetName val="Кор НиК"/>
      <sheetName val="прочая аренда"/>
    </sheetNames>
    <sheetDataSet>
      <sheetData sheetId="0"/>
      <sheetData sheetId="1"/>
      <sheetData sheetId="2"/>
      <sheetData sheetId="3">
        <row r="56">
          <cell r="N56">
            <v>601.85513999999989</v>
          </cell>
        </row>
      </sheetData>
      <sheetData sheetId="4">
        <row r="13">
          <cell r="C13">
            <v>2984.5111353389311</v>
          </cell>
        </row>
      </sheetData>
      <sheetData sheetId="5">
        <row r="9">
          <cell r="L9">
            <v>648828</v>
          </cell>
          <cell r="N9">
            <v>42822.648000000001</v>
          </cell>
        </row>
      </sheetData>
      <sheetData sheetId="6">
        <row r="53">
          <cell r="S53">
            <v>1164086.7103084009</v>
          </cell>
        </row>
      </sheetData>
      <sheetData sheetId="7">
        <row r="54">
          <cell r="S54">
            <v>1135081.3160298096</v>
          </cell>
        </row>
      </sheetData>
      <sheetData sheetId="8"/>
      <sheetData sheetId="9">
        <row r="11">
          <cell r="B11">
            <v>-3815.2798086538296</v>
          </cell>
        </row>
      </sheetData>
      <sheetData sheetId="10">
        <row r="11">
          <cell r="C11">
            <v>-152.75215623713575</v>
          </cell>
        </row>
      </sheetData>
      <sheetData sheetId="11">
        <row r="9">
          <cell r="L9">
            <v>887268</v>
          </cell>
          <cell r="O9">
            <v>14349.917999999998</v>
          </cell>
        </row>
      </sheetData>
      <sheetData sheetId="12">
        <row r="9">
          <cell r="G9">
            <v>14345.6</v>
          </cell>
        </row>
      </sheetData>
      <sheetData sheetId="13"/>
      <sheetData sheetId="14">
        <row r="31">
          <cell r="D31">
            <v>-12.805013106372343</v>
          </cell>
        </row>
      </sheetData>
      <sheetData sheetId="15"/>
      <sheetData sheetId="16">
        <row r="3">
          <cell r="J3">
            <v>78.33461538461539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Расчет расходов RAB"/>
      <sheetName val="расчет НВВ и тарифа RAB"/>
      <sheetName val="расчет НВВ и тарифа RAB (в дин)"/>
      <sheetName val="расчет НВВ и тарифа RAB (140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DataRegion"/>
      <sheetName val="modBalPr"/>
      <sheetName val="modCalc"/>
      <sheetName val="modVLDProvTM"/>
      <sheetName val="modVLDProv"/>
      <sheetName val="modVLDIntegrityProv"/>
      <sheetName val="Инструкция"/>
      <sheetName val="modInstruction"/>
      <sheetName val="Лог обновления"/>
      <sheetName val="Список организаций"/>
      <sheetName val="TECHSHEET"/>
      <sheetName val="TECH_HORISONTAL"/>
      <sheetName val="TECH_VERTICAL"/>
      <sheetName val="REESTR_ORG"/>
      <sheetName val="REESTR_SOURCE"/>
      <sheetName val="modGetGeoBase"/>
      <sheetName val="БПр"/>
      <sheetName val="БТр"/>
      <sheetName val="К"/>
      <sheetName val="К (к)"/>
      <sheetName val="Т"/>
      <sheetName val="ТМ1"/>
      <sheetName val="ТМ2"/>
      <sheetName val="ВС.БПр"/>
      <sheetName val="ВС.БТр"/>
      <sheetName val="ВС.К"/>
      <sheetName val="ВС.ТМ1"/>
      <sheetName val="ВС.ТМ2"/>
      <sheetName val="ВО.БПр"/>
      <sheetName val="ВО.БТр"/>
      <sheetName val="ВО.К"/>
      <sheetName val="ВО.ТМ1"/>
      <sheetName val="ВО.ТМ2"/>
      <sheetName val="ТБО.К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PLAN1X_LIST_ORG"/>
      <sheetName val="PLAN1X_BPR_DETAILED"/>
      <sheetName val="PLAN1X_MXPP_DETAILED"/>
      <sheetName val="PLAN1X_BTR_DETAILED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FUEL_EE"/>
      <sheetName val="PLAN1X_CALC"/>
      <sheetName val="PLAN1X_TM1"/>
      <sheetName val="PLAN1X_TM2"/>
      <sheetName val="modLoad"/>
      <sheetName val="modLoadResults"/>
      <sheetName val="modLoadFiles"/>
      <sheetName val="modUIButtons"/>
      <sheetName val="modVLDCommonProv"/>
      <sheetName val="modDataFTS"/>
      <sheetName val="modCommonProcedures"/>
      <sheetName val="modBalTr"/>
      <sheetName val="modCalcCombi"/>
      <sheetName val="modFuel"/>
      <sheetName val="modListOrg"/>
      <sheetName val="modCommandButton"/>
      <sheetName val="modfrmRegion"/>
      <sheetName val="modVLDProvGeneralProc"/>
      <sheetName val="modfrmPLAN1XCheckInIsInProgress"/>
      <sheetName val="modfrmPLAN1XUpdateIsInProgress"/>
      <sheetName val="modfrmREGCheckInIsInProgress"/>
      <sheetName val="modfrmREGUpdateIsInProgress"/>
      <sheetName val="modVLDOrgUniqueness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AdditionalOrgData"/>
      <sheetName val="modfrmVSNAVOTVAdditionalOrgData"/>
      <sheetName val="modGeneralProcedures"/>
      <sheetName val="modOpen"/>
      <sheetName val="modfrmReportM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0">
          <cell r="G20" t="str">
            <v>Вырабатываемая мощность станций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.1. нвв переход"/>
      <sheetName val="1.2. нвв продление"/>
      <sheetName val="2.1. расходы переход"/>
      <sheetName val="2.2. расходы продление"/>
      <sheetName val="3 стоимость потерь"/>
      <sheetName val="4. Показатели перехода"/>
      <sheetName val="5. Тариф"/>
      <sheetName val="6 ИП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Томская область1"/>
      <sheetName val="Курсы валют ЦБ"/>
      <sheetName val="СЭЛТ"/>
      <sheetName val="TEHSHEET"/>
      <sheetName val="Титульный"/>
      <sheetName val="3.15"/>
      <sheetName val="списки ФП"/>
      <sheetName val="FES"/>
      <sheetName val="35998"/>
      <sheetName val="44"/>
      <sheetName val="92"/>
      <sheetName val="94"/>
      <sheetName val="97"/>
      <sheetName val="26"/>
      <sheetName val="29"/>
      <sheetName val="TECHSHEET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ПРОГНОЗ_1"/>
      <sheetName val="Гр5(о)"/>
      <sheetName val="ФБР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TOC"/>
      <sheetName val="FES"/>
      <sheetName val="Гр5(о)"/>
      <sheetName val="OREP.SZPR.2009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FES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TEHSHEET"/>
      <sheetName val="Топливо2009"/>
      <sheetName val="2009"/>
      <sheetName val="Титульный"/>
      <sheetName val="Передача ЭЭ"/>
      <sheetName val="14б ДПН отчет"/>
      <sheetName val="16а Сводный анализ"/>
      <sheetName val="Лист1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NEW-PANEL"/>
      <sheetName val="Смета"/>
      <sheetName val="УЕ"/>
      <sheetName val="на 1 тут"/>
      <sheetName val="TSheet"/>
      <sheetName val="ф2 сап"/>
      <sheetName val="Т.16"/>
      <sheetName val="control"/>
      <sheetName val="Таб1.1"/>
      <sheetName val="Мониторинг _1"/>
      <sheetName val="2011 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ндекс"/>
      <sheetName val="смета "/>
      <sheetName val="индекс "/>
      <sheetName val="протокол "/>
      <sheetName val="корректировка по потерям"/>
      <sheetName val="коррек. неподконт.расходов"/>
    </sheetNames>
    <sheetDataSet>
      <sheetData sheetId="0"/>
      <sheetData sheetId="1"/>
      <sheetData sheetId="2">
        <row r="4">
          <cell r="O4">
            <v>97.7</v>
          </cell>
        </row>
        <row r="16">
          <cell r="T16">
            <v>0</v>
          </cell>
        </row>
        <row r="26">
          <cell r="T26">
            <v>0</v>
          </cell>
        </row>
      </sheetData>
      <sheetData sheetId="3"/>
      <sheetData sheetId="4"/>
      <sheetData sheetId="5">
        <row r="15">
          <cell r="D15">
            <v>-12.1</v>
          </cell>
        </row>
      </sheetData>
      <sheetData sheetId="6">
        <row r="14">
          <cell r="E14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???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_x0018_O_x0000__x0000__x0000_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 refreshError="1"/>
      <sheetData sheetId="133">
        <row r="8">
          <cell r="D8">
            <v>15739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70"/>
      <sheetData sheetId="271" refreshError="1"/>
      <sheetData sheetId="272">
        <row r="2">
          <cell r="A2">
            <v>0</v>
          </cell>
        </row>
      </sheetData>
      <sheetData sheetId="273"/>
      <sheetData sheetId="274"/>
      <sheetData sheetId="275"/>
      <sheetData sheetId="276"/>
      <sheetData sheetId="277">
        <row r="2">
          <cell r="A2">
            <v>0</v>
          </cell>
        </row>
      </sheetData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Регионы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drivers"/>
      <sheetName val="УрРасч"/>
      <sheetName val="XLR_NoRangeSheet"/>
      <sheetName val="Main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"2-ой Архангельский объединенный авиаотряд"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.1"/>
      <sheetName val="18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</sheetNames>
    <sheetDataSet>
      <sheetData sheetId="0">
        <row r="14">
          <cell r="B14">
            <v>2010</v>
          </cell>
        </row>
      </sheetData>
      <sheetData sheetId="1"/>
      <sheetData sheetId="2">
        <row r="6">
          <cell r="E6">
            <v>188</v>
          </cell>
          <cell r="F6">
            <v>188</v>
          </cell>
        </row>
        <row r="7">
          <cell r="E7">
            <v>188</v>
          </cell>
          <cell r="F7">
            <v>188</v>
          </cell>
        </row>
        <row r="9">
          <cell r="B9" t="str">
            <v>ТЭЦ-1</v>
          </cell>
          <cell r="E9">
            <v>188</v>
          </cell>
          <cell r="F9">
            <v>188</v>
          </cell>
        </row>
        <row r="12">
          <cell r="E12">
            <v>0</v>
          </cell>
          <cell r="F12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7</v>
          </cell>
          <cell r="F17">
            <v>7</v>
          </cell>
        </row>
        <row r="18">
          <cell r="E18">
            <v>0</v>
          </cell>
          <cell r="F18">
            <v>0</v>
          </cell>
        </row>
        <row r="19">
          <cell r="E19">
            <v>188</v>
          </cell>
          <cell r="F19">
            <v>188</v>
          </cell>
        </row>
        <row r="20">
          <cell r="E20">
            <v>12.7</v>
          </cell>
          <cell r="F20">
            <v>13.4</v>
          </cell>
        </row>
        <row r="21">
          <cell r="E21">
            <v>175.3</v>
          </cell>
          <cell r="F21">
            <v>174.6</v>
          </cell>
        </row>
        <row r="22">
          <cell r="E22">
            <v>17.2</v>
          </cell>
          <cell r="F22">
            <v>17.3</v>
          </cell>
        </row>
        <row r="23">
          <cell r="E23">
            <v>158.10000000000002</v>
          </cell>
          <cell r="F23">
            <v>157.29999999999998</v>
          </cell>
        </row>
      </sheetData>
      <sheetData sheetId="3">
        <row r="6">
          <cell r="E6">
            <v>180.10000000000002</v>
          </cell>
          <cell r="F6">
            <v>179.79999999999998</v>
          </cell>
        </row>
        <row r="8">
          <cell r="E8">
            <v>158.10000000000002</v>
          </cell>
          <cell r="F8">
            <v>157.29999999999998</v>
          </cell>
        </row>
        <row r="9">
          <cell r="E9">
            <v>0</v>
          </cell>
          <cell r="F9">
            <v>0</v>
          </cell>
        </row>
        <row r="10">
          <cell r="E10">
            <v>22</v>
          </cell>
          <cell r="F10">
            <v>22.5</v>
          </cell>
        </row>
        <row r="12">
          <cell r="E12">
            <v>22</v>
          </cell>
          <cell r="F12">
            <v>22.5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1.6400000000000001</v>
          </cell>
          <cell r="F15">
            <v>1.6400000000000001</v>
          </cell>
        </row>
        <row r="16">
          <cell r="E16">
            <v>17.2</v>
          </cell>
          <cell r="F16">
            <v>17.3</v>
          </cell>
        </row>
        <row r="17">
          <cell r="E17">
            <v>161.26000000000005</v>
          </cell>
          <cell r="F17">
            <v>160.85999999999999</v>
          </cell>
        </row>
        <row r="19">
          <cell r="E19">
            <v>97.42</v>
          </cell>
          <cell r="F19">
            <v>99.61</v>
          </cell>
        </row>
        <row r="20">
          <cell r="E20">
            <v>7.77</v>
          </cell>
          <cell r="F20">
            <v>7.86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</sheetData>
      <sheetData sheetId="4">
        <row r="6">
          <cell r="D6">
            <v>921.4</v>
          </cell>
          <cell r="E6">
            <v>941.5</v>
          </cell>
        </row>
        <row r="7">
          <cell r="D7">
            <v>921.4</v>
          </cell>
          <cell r="E7">
            <v>941.5</v>
          </cell>
        </row>
        <row r="9">
          <cell r="B9" t="str">
            <v>ТЭЦ-1</v>
          </cell>
          <cell r="D9">
            <v>921.4</v>
          </cell>
          <cell r="E9">
            <v>941.5</v>
          </cell>
        </row>
        <row r="12">
          <cell r="D12">
            <v>0</v>
          </cell>
          <cell r="E12">
            <v>0</v>
          </cell>
        </row>
        <row r="16">
          <cell r="D16">
            <v>4.3499999999999996</v>
          </cell>
          <cell r="E16">
            <v>4.8</v>
          </cell>
        </row>
        <row r="17">
          <cell r="D17">
            <v>150.80000000000001</v>
          </cell>
          <cell r="E17">
            <v>151.30000000000001</v>
          </cell>
        </row>
        <row r="18">
          <cell r="D18">
            <v>150.80000000000001</v>
          </cell>
          <cell r="E18">
            <v>151.30000000000001</v>
          </cell>
        </row>
        <row r="19">
          <cell r="D19">
            <v>78.31</v>
          </cell>
          <cell r="E19">
            <v>79.900000000000006</v>
          </cell>
        </row>
        <row r="20">
          <cell r="D20">
            <v>8.4990232255263738</v>
          </cell>
          <cell r="E20">
            <v>8.4864577801380783</v>
          </cell>
        </row>
        <row r="21">
          <cell r="D21">
            <v>72.489999999999995</v>
          </cell>
          <cell r="E21">
            <v>71.400000000000006</v>
          </cell>
        </row>
        <row r="22">
          <cell r="D22">
            <v>35.65438511064221</v>
          </cell>
          <cell r="E22">
            <v>35.186280307510344</v>
          </cell>
        </row>
        <row r="24">
          <cell r="D24">
            <v>7.87</v>
          </cell>
          <cell r="E24">
            <v>7.58</v>
          </cell>
        </row>
        <row r="25">
          <cell r="D25">
            <v>770.59999999999991</v>
          </cell>
          <cell r="E25">
            <v>790.2</v>
          </cell>
        </row>
        <row r="26">
          <cell r="D26">
            <v>770.6</v>
          </cell>
          <cell r="E26">
            <v>790.2</v>
          </cell>
        </row>
        <row r="28">
          <cell r="B28" t="str">
            <v>ТЭЦ-1</v>
          </cell>
          <cell r="D28">
            <v>770.6</v>
          </cell>
          <cell r="E28">
            <v>790.2</v>
          </cell>
        </row>
        <row r="31">
          <cell r="D31">
            <v>0</v>
          </cell>
          <cell r="E31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14.13</v>
          </cell>
          <cell r="E36">
            <v>14.41</v>
          </cell>
        </row>
        <row r="37">
          <cell r="D37">
            <v>760.81999999999994</v>
          </cell>
          <cell r="E37">
            <v>780.59</v>
          </cell>
        </row>
        <row r="38">
          <cell r="D38">
            <v>68.040000000000006</v>
          </cell>
          <cell r="E38">
            <v>68.89</v>
          </cell>
        </row>
        <row r="40">
          <cell r="B40" t="str">
            <v>ТЭЦ-1</v>
          </cell>
          <cell r="D40">
            <v>68.040000000000006</v>
          </cell>
          <cell r="E40">
            <v>68.89</v>
          </cell>
        </row>
        <row r="43">
          <cell r="D43">
            <v>0</v>
          </cell>
          <cell r="E43">
            <v>0</v>
          </cell>
        </row>
        <row r="48">
          <cell r="D48">
            <v>68.040000000000006</v>
          </cell>
          <cell r="E48">
            <v>68.89</v>
          </cell>
        </row>
      </sheetData>
      <sheetData sheetId="5">
        <row r="6">
          <cell r="D6">
            <v>760.81999999999994</v>
          </cell>
          <cell r="E6">
            <v>780.59</v>
          </cell>
        </row>
        <row r="7">
          <cell r="D7">
            <v>4.3499999999999996</v>
          </cell>
          <cell r="E7">
            <v>4.8</v>
          </cell>
        </row>
        <row r="8">
          <cell r="D8">
            <v>4.3499999999999996</v>
          </cell>
          <cell r="E8">
            <v>4.8</v>
          </cell>
        </row>
        <row r="10">
          <cell r="D10">
            <v>4.3499999999999996</v>
          </cell>
          <cell r="E10">
            <v>4.8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14.13</v>
          </cell>
          <cell r="E14">
            <v>14.41</v>
          </cell>
        </row>
        <row r="15">
          <cell r="D15">
            <v>1.8466484572055883</v>
          </cell>
          <cell r="E15">
            <v>1.8347572543577075</v>
          </cell>
        </row>
        <row r="16">
          <cell r="D16">
            <v>774.95</v>
          </cell>
          <cell r="E16">
            <v>795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774.95</v>
          </cell>
          <cell r="E20">
            <v>795</v>
          </cell>
        </row>
        <row r="21">
          <cell r="D21">
            <v>774.95</v>
          </cell>
          <cell r="E21">
            <v>795</v>
          </cell>
        </row>
        <row r="23">
          <cell r="D23">
            <v>0</v>
          </cell>
          <cell r="E23">
            <v>0</v>
          </cell>
        </row>
        <row r="24">
          <cell r="D24">
            <v>68.040000000000006</v>
          </cell>
          <cell r="E24">
            <v>68.89</v>
          </cell>
        </row>
        <row r="25">
          <cell r="D25">
            <v>706.91000000000008</v>
          </cell>
          <cell r="E25">
            <v>726.11</v>
          </cell>
        </row>
      </sheetData>
      <sheetData sheetId="6">
        <row r="7">
          <cell r="E7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C19" t="str">
            <v>СК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 t="str">
            <v>СК</v>
          </cell>
        </row>
        <row r="21">
          <cell r="C21" t="str">
            <v>СК</v>
          </cell>
        </row>
        <row r="24">
          <cell r="C24" t="str">
            <v>Линии по напряжению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Линии по напряжению</v>
          </cell>
        </row>
        <row r="26">
          <cell r="C26" t="str">
            <v>Линии по напряжению</v>
          </cell>
        </row>
      </sheetData>
      <sheetData sheetId="7">
        <row r="8">
          <cell r="H8">
            <v>774.95</v>
          </cell>
        </row>
        <row r="9">
          <cell r="I9">
            <v>11.1</v>
          </cell>
          <cell r="J9">
            <v>0</v>
          </cell>
          <cell r="K9">
            <v>745.44</v>
          </cell>
          <cell r="L9">
            <v>4.28</v>
          </cell>
          <cell r="N9">
            <v>11.39</v>
          </cell>
          <cell r="O9">
            <v>0</v>
          </cell>
          <cell r="P9">
            <v>764.81</v>
          </cell>
          <cell r="Q9">
            <v>4.3899999999999997</v>
          </cell>
        </row>
        <row r="20">
          <cell r="I20">
            <v>11.1</v>
          </cell>
          <cell r="J20">
            <v>0</v>
          </cell>
          <cell r="K20">
            <v>745.44</v>
          </cell>
          <cell r="L20">
            <v>4.28</v>
          </cell>
          <cell r="N20">
            <v>11.39</v>
          </cell>
          <cell r="O20">
            <v>0</v>
          </cell>
          <cell r="P20">
            <v>764.81</v>
          </cell>
          <cell r="Q20">
            <v>4.3899999999999997</v>
          </cell>
        </row>
      </sheetData>
      <sheetData sheetId="8">
        <row r="8">
          <cell r="H8">
            <v>177.6</v>
          </cell>
          <cell r="I8">
            <v>2.5900000000000003</v>
          </cell>
          <cell r="J8">
            <v>0</v>
          </cell>
          <cell r="K8">
            <v>174.01000000000002</v>
          </cell>
          <cell r="L8">
            <v>1</v>
          </cell>
          <cell r="M8">
            <v>179.86</v>
          </cell>
          <cell r="N8">
            <v>2.6300000000000003</v>
          </cell>
          <cell r="O8">
            <v>0</v>
          </cell>
          <cell r="P8">
            <v>176.22000000000003</v>
          </cell>
          <cell r="Q8">
            <v>1.01</v>
          </cell>
        </row>
        <row r="9">
          <cell r="H9" t="str">
            <v>86,85</v>
          </cell>
          <cell r="I9">
            <v>1.27</v>
          </cell>
          <cell r="J9">
            <v>0</v>
          </cell>
          <cell r="K9">
            <v>85.09</v>
          </cell>
          <cell r="L9">
            <v>0.49</v>
          </cell>
          <cell r="M9" t="str">
            <v>89,11</v>
          </cell>
          <cell r="N9">
            <v>1.31</v>
          </cell>
          <cell r="O9">
            <v>0</v>
          </cell>
          <cell r="P9">
            <v>87.3</v>
          </cell>
          <cell r="Q9">
            <v>0.5</v>
          </cell>
        </row>
        <row r="12">
          <cell r="M12">
            <v>0</v>
          </cell>
        </row>
        <row r="13">
          <cell r="H13">
            <v>0</v>
          </cell>
          <cell r="M13">
            <v>0</v>
          </cell>
        </row>
        <row r="14">
          <cell r="H14">
            <v>88.56</v>
          </cell>
          <cell r="I14">
            <v>0.75</v>
          </cell>
          <cell r="K14">
            <v>87.31</v>
          </cell>
          <cell r="L14">
            <v>0.5</v>
          </cell>
          <cell r="M14">
            <v>88.56</v>
          </cell>
          <cell r="N14">
            <v>0.75</v>
          </cell>
          <cell r="P14">
            <v>87.31</v>
          </cell>
          <cell r="Q14">
            <v>0.5</v>
          </cell>
        </row>
        <row r="15">
          <cell r="H15">
            <v>0</v>
          </cell>
          <cell r="M15">
            <v>0</v>
          </cell>
        </row>
        <row r="16">
          <cell r="H16">
            <v>0.55000000000000004</v>
          </cell>
          <cell r="I16">
            <v>0.55000000000000004</v>
          </cell>
          <cell r="M16">
            <v>0.55000000000000004</v>
          </cell>
          <cell r="N16">
            <v>0.55000000000000004</v>
          </cell>
        </row>
        <row r="17">
          <cell r="H17">
            <v>1.6400000000000001</v>
          </cell>
          <cell r="I17">
            <v>0.02</v>
          </cell>
          <cell r="K17">
            <v>1.61</v>
          </cell>
          <cell r="L17">
            <v>0.01</v>
          </cell>
          <cell r="M17">
            <v>1.6400000000000001</v>
          </cell>
          <cell r="N17">
            <v>0.02</v>
          </cell>
          <cell r="P17">
            <v>1.61</v>
          </cell>
          <cell r="Q17">
            <v>0.01</v>
          </cell>
        </row>
        <row r="19">
          <cell r="H19">
            <v>17.2</v>
          </cell>
          <cell r="K19">
            <v>17.2</v>
          </cell>
          <cell r="M19">
            <v>17.3</v>
          </cell>
          <cell r="P19">
            <v>17.3</v>
          </cell>
        </row>
        <row r="20">
          <cell r="H20">
            <v>86.85</v>
          </cell>
          <cell r="I20">
            <v>1.27</v>
          </cell>
          <cell r="J20">
            <v>0</v>
          </cell>
          <cell r="K20">
            <v>85.09</v>
          </cell>
          <cell r="L20">
            <v>0.49</v>
          </cell>
          <cell r="M20">
            <v>89.11</v>
          </cell>
          <cell r="N20">
            <v>1.3</v>
          </cell>
          <cell r="O20">
            <v>0</v>
          </cell>
          <cell r="P20">
            <v>87.31</v>
          </cell>
          <cell r="Q20">
            <v>0.5</v>
          </cell>
        </row>
        <row r="21">
          <cell r="H21">
            <v>79.08</v>
          </cell>
          <cell r="I21">
            <v>0</v>
          </cell>
          <cell r="J21">
            <v>0</v>
          </cell>
          <cell r="K21">
            <v>79.08</v>
          </cell>
          <cell r="L21">
            <v>0</v>
          </cell>
          <cell r="M21">
            <v>81.239999999999995</v>
          </cell>
          <cell r="N21">
            <v>0</v>
          </cell>
          <cell r="O21">
            <v>0</v>
          </cell>
          <cell r="P21">
            <v>81.239999999999995</v>
          </cell>
          <cell r="Q21">
            <v>0</v>
          </cell>
        </row>
        <row r="22">
          <cell r="H22">
            <v>7.77</v>
          </cell>
          <cell r="I22">
            <v>1.27</v>
          </cell>
          <cell r="K22">
            <v>6.01</v>
          </cell>
          <cell r="L22">
            <v>0.49</v>
          </cell>
          <cell r="M22">
            <v>7.87</v>
          </cell>
          <cell r="N22">
            <v>1.3</v>
          </cell>
          <cell r="P22">
            <v>6.07</v>
          </cell>
          <cell r="Q22">
            <v>0.5</v>
          </cell>
        </row>
        <row r="23">
          <cell r="H23">
            <v>0</v>
          </cell>
          <cell r="M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19">
          <cell r="B19" t="str">
            <v>Базовые потребители</v>
          </cell>
          <cell r="C19">
            <v>692.78</v>
          </cell>
          <cell r="D19">
            <v>0</v>
          </cell>
          <cell r="E19">
            <v>0</v>
          </cell>
          <cell r="F19">
            <v>0</v>
          </cell>
          <cell r="G19">
            <v>692.78</v>
          </cell>
          <cell r="H19">
            <v>0</v>
          </cell>
          <cell r="I19">
            <v>79.08</v>
          </cell>
          <cell r="J19">
            <v>0</v>
          </cell>
          <cell r="K19">
            <v>0</v>
          </cell>
          <cell r="L19">
            <v>0</v>
          </cell>
          <cell r="M19">
            <v>79.08</v>
          </cell>
          <cell r="N19">
            <v>0</v>
          </cell>
          <cell r="O19">
            <v>8760.4957005563992</v>
          </cell>
          <cell r="P19">
            <v>100</v>
          </cell>
          <cell r="Q19">
            <v>0</v>
          </cell>
          <cell r="R19">
            <v>0</v>
          </cell>
          <cell r="S19">
            <v>0</v>
          </cell>
          <cell r="T19">
            <v>100</v>
          </cell>
          <cell r="U19">
            <v>0</v>
          </cell>
        </row>
        <row r="21">
          <cell r="B21" t="str">
            <v>БП №1</v>
          </cell>
          <cell r="C21">
            <v>692.78</v>
          </cell>
          <cell r="G21">
            <v>692.78</v>
          </cell>
          <cell r="I21">
            <v>79.08</v>
          </cell>
          <cell r="M21">
            <v>79.08</v>
          </cell>
          <cell r="O21">
            <v>8760.4957005563992</v>
          </cell>
          <cell r="P21">
            <v>100</v>
          </cell>
          <cell r="Q21">
            <v>0</v>
          </cell>
          <cell r="R21">
            <v>0</v>
          </cell>
          <cell r="S21">
            <v>0</v>
          </cell>
          <cell r="T21">
            <v>100</v>
          </cell>
          <cell r="U21">
            <v>0</v>
          </cell>
        </row>
        <row r="22">
          <cell r="C22">
            <v>0</v>
          </cell>
          <cell r="I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4">
          <cell r="B24" t="str">
            <v>Население</v>
          </cell>
          <cell r="C24">
            <v>0</v>
          </cell>
          <cell r="I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 t="str">
            <v>Прочие потребители</v>
          </cell>
          <cell r="C25">
            <v>68.039999999999992</v>
          </cell>
          <cell r="E25">
            <v>11.1</v>
          </cell>
          <cell r="G25">
            <v>52.66</v>
          </cell>
          <cell r="H25">
            <v>4.28</v>
          </cell>
          <cell r="I25">
            <v>7.77</v>
          </cell>
          <cell r="K25">
            <v>1.27</v>
          </cell>
          <cell r="M25">
            <v>6.01</v>
          </cell>
          <cell r="N25">
            <v>0.49</v>
          </cell>
          <cell r="O25">
            <v>8760</v>
          </cell>
          <cell r="P25">
            <v>100</v>
          </cell>
          <cell r="Q25">
            <v>0</v>
          </cell>
          <cell r="R25">
            <v>16.313932980599649</v>
          </cell>
          <cell r="S25">
            <v>0</v>
          </cell>
          <cell r="T25">
            <v>77.39564961787184</v>
          </cell>
          <cell r="U25">
            <v>6.2904174015285141</v>
          </cell>
        </row>
        <row r="26">
          <cell r="B26" t="str">
            <v>Бюджетные потребители</v>
          </cell>
          <cell r="C26">
            <v>0</v>
          </cell>
          <cell r="I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 t="str">
            <v>Всего</v>
          </cell>
          <cell r="C27">
            <v>760.81999999999994</v>
          </cell>
          <cell r="D27">
            <v>0</v>
          </cell>
          <cell r="E27">
            <v>11.1</v>
          </cell>
          <cell r="F27">
            <v>0</v>
          </cell>
          <cell r="G27">
            <v>745.43999999999994</v>
          </cell>
          <cell r="H27">
            <v>4.28</v>
          </cell>
          <cell r="I27">
            <v>86.85</v>
          </cell>
          <cell r="J27">
            <v>0</v>
          </cell>
          <cell r="K27">
            <v>1.27</v>
          </cell>
          <cell r="L27">
            <v>0</v>
          </cell>
          <cell r="M27">
            <v>85.09</v>
          </cell>
          <cell r="N27">
            <v>0.49</v>
          </cell>
          <cell r="O27">
            <v>8760.1611974668958</v>
          </cell>
          <cell r="P27">
            <v>100</v>
          </cell>
          <cell r="Q27">
            <v>0</v>
          </cell>
          <cell r="R27">
            <v>1.4589521831707895</v>
          </cell>
          <cell r="S27">
            <v>0</v>
          </cell>
          <cell r="T27">
            <v>97.978496884939943</v>
          </cell>
          <cell r="U27">
            <v>0.56255093188927741</v>
          </cell>
        </row>
        <row r="29">
          <cell r="B29" t="str">
            <v>Базовые потребители</v>
          </cell>
          <cell r="C29">
            <v>711.7</v>
          </cell>
          <cell r="D29">
            <v>0</v>
          </cell>
          <cell r="E29">
            <v>0</v>
          </cell>
          <cell r="F29">
            <v>0</v>
          </cell>
          <cell r="G29">
            <v>711.7</v>
          </cell>
          <cell r="H29">
            <v>0</v>
          </cell>
          <cell r="I29">
            <v>81.239999999999995</v>
          </cell>
          <cell r="J29">
            <v>0</v>
          </cell>
          <cell r="K29">
            <v>0</v>
          </cell>
          <cell r="L29">
            <v>0</v>
          </cell>
          <cell r="M29">
            <v>81.239999999999995</v>
          </cell>
          <cell r="N29">
            <v>0</v>
          </cell>
          <cell r="O29">
            <v>8760.4628261939943</v>
          </cell>
          <cell r="P29">
            <v>100</v>
          </cell>
          <cell r="Q29">
            <v>0</v>
          </cell>
          <cell r="R29">
            <v>0</v>
          </cell>
          <cell r="S29">
            <v>0</v>
          </cell>
          <cell r="T29">
            <v>100</v>
          </cell>
          <cell r="U29">
            <v>0</v>
          </cell>
        </row>
        <row r="31">
          <cell r="B31" t="str">
            <v>БП №1</v>
          </cell>
          <cell r="C31">
            <v>711.7</v>
          </cell>
          <cell r="G31">
            <v>711.7</v>
          </cell>
          <cell r="I31">
            <v>81.239999999999995</v>
          </cell>
          <cell r="M31">
            <v>81.239999999999995</v>
          </cell>
          <cell r="O31">
            <v>8760.4628261939943</v>
          </cell>
          <cell r="P31">
            <v>100</v>
          </cell>
          <cell r="Q31">
            <v>0</v>
          </cell>
          <cell r="R31">
            <v>0</v>
          </cell>
          <cell r="S31">
            <v>0</v>
          </cell>
          <cell r="T31">
            <v>100</v>
          </cell>
          <cell r="U31">
            <v>0</v>
          </cell>
        </row>
        <row r="32">
          <cell r="C32">
            <v>0</v>
          </cell>
          <cell r="I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4">
          <cell r="B34" t="str">
            <v>Население</v>
          </cell>
          <cell r="C34">
            <v>0</v>
          </cell>
          <cell r="I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 t="str">
            <v>Прочие потребители</v>
          </cell>
          <cell r="C35">
            <v>68.89</v>
          </cell>
          <cell r="E35">
            <v>11.39</v>
          </cell>
          <cell r="G35">
            <v>53.11</v>
          </cell>
          <cell r="H35">
            <v>4.3899999999999997</v>
          </cell>
          <cell r="I35">
            <v>7.87</v>
          </cell>
          <cell r="K35">
            <v>1.3</v>
          </cell>
          <cell r="M35">
            <v>6.07</v>
          </cell>
          <cell r="N35">
            <v>0.5</v>
          </cell>
          <cell r="O35">
            <v>8760</v>
          </cell>
          <cell r="P35">
            <v>100</v>
          </cell>
          <cell r="Q35">
            <v>0</v>
          </cell>
          <cell r="R35">
            <v>16.533604296704894</v>
          </cell>
          <cell r="S35">
            <v>0</v>
          </cell>
          <cell r="T35">
            <v>77.093917840034834</v>
          </cell>
          <cell r="U35">
            <v>6.3724778632602685</v>
          </cell>
        </row>
        <row r="36">
          <cell r="B36" t="str">
            <v>Бюджетные потребители</v>
          </cell>
          <cell r="C36">
            <v>0</v>
          </cell>
          <cell r="I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 t="str">
            <v>Всего</v>
          </cell>
          <cell r="C37">
            <v>780.59</v>
          </cell>
          <cell r="D37">
            <v>0</v>
          </cell>
          <cell r="E37">
            <v>11.39</v>
          </cell>
          <cell r="F37">
            <v>0</v>
          </cell>
          <cell r="G37">
            <v>764.81000000000006</v>
          </cell>
          <cell r="H37">
            <v>4.3899999999999997</v>
          </cell>
          <cell r="I37">
            <v>89.11</v>
          </cell>
          <cell r="J37">
            <v>0</v>
          </cell>
          <cell r="K37">
            <v>1.3</v>
          </cell>
          <cell r="L37">
            <v>0</v>
          </cell>
          <cell r="M37">
            <v>87.31</v>
          </cell>
          <cell r="N37">
            <v>0.5</v>
          </cell>
          <cell r="O37">
            <v>8759.847379643139</v>
          </cell>
          <cell r="P37">
            <v>100</v>
          </cell>
          <cell r="Q37">
            <v>0</v>
          </cell>
          <cell r="R37">
            <v>1.4591526921943658</v>
          </cell>
          <cell r="S37">
            <v>0</v>
          </cell>
          <cell r="T37">
            <v>97.978452196415532</v>
          </cell>
          <cell r="U37">
            <v>0.56239511139010223</v>
          </cell>
        </row>
      </sheetData>
      <sheetData sheetId="10">
        <row r="14">
          <cell r="L14">
            <v>2033.13</v>
          </cell>
          <cell r="M14">
            <v>669.1</v>
          </cell>
          <cell r="N14">
            <v>1364.03</v>
          </cell>
          <cell r="O14">
            <v>0</v>
          </cell>
          <cell r="P14">
            <v>354.65</v>
          </cell>
          <cell r="Q14">
            <v>953.45</v>
          </cell>
          <cell r="S14">
            <v>55.93</v>
          </cell>
          <cell r="T14">
            <v>2029.2000000000003</v>
          </cell>
          <cell r="U14">
            <v>669.1</v>
          </cell>
          <cell r="V14">
            <v>1360.1000000000001</v>
          </cell>
          <cell r="W14">
            <v>0</v>
          </cell>
          <cell r="X14">
            <v>353.63</v>
          </cell>
          <cell r="Y14">
            <v>950.71</v>
          </cell>
          <cell r="Z14">
            <v>0</v>
          </cell>
          <cell r="AA14">
            <v>55.76</v>
          </cell>
        </row>
        <row r="15">
          <cell r="L15">
            <v>2033.13</v>
          </cell>
          <cell r="M15">
            <v>669.1</v>
          </cell>
          <cell r="N15">
            <v>1364.03</v>
          </cell>
          <cell r="O15">
            <v>0</v>
          </cell>
          <cell r="P15">
            <v>354.65</v>
          </cell>
          <cell r="Q15">
            <v>953.45</v>
          </cell>
          <cell r="R15">
            <v>0</v>
          </cell>
          <cell r="S15">
            <v>55.93</v>
          </cell>
          <cell r="T15">
            <v>2029.2000000000003</v>
          </cell>
          <cell r="U15">
            <v>669.1</v>
          </cell>
          <cell r="V15">
            <v>1360.1000000000001</v>
          </cell>
          <cell r="W15">
            <v>0</v>
          </cell>
          <cell r="X15">
            <v>353.63</v>
          </cell>
          <cell r="Y15">
            <v>950.71</v>
          </cell>
          <cell r="Z15">
            <v>0</v>
          </cell>
          <cell r="AA15">
            <v>55.76</v>
          </cell>
        </row>
        <row r="17">
          <cell r="B17" t="str">
            <v>ТЭЦ-1</v>
          </cell>
          <cell r="L17">
            <v>2033.13</v>
          </cell>
          <cell r="M17">
            <v>669.1</v>
          </cell>
          <cell r="N17">
            <v>1364.03</v>
          </cell>
          <cell r="O17">
            <v>0</v>
          </cell>
          <cell r="P17">
            <v>354.65</v>
          </cell>
          <cell r="Q17">
            <v>953.45</v>
          </cell>
          <cell r="R17">
            <v>0</v>
          </cell>
          <cell r="S17">
            <v>55.93</v>
          </cell>
          <cell r="T17">
            <v>2029.2000000000003</v>
          </cell>
          <cell r="U17">
            <v>669.1</v>
          </cell>
          <cell r="V17">
            <v>1360.1000000000001</v>
          </cell>
          <cell r="W17">
            <v>0</v>
          </cell>
          <cell r="X17">
            <v>353.63</v>
          </cell>
          <cell r="Y17">
            <v>950.71</v>
          </cell>
          <cell r="Z17">
            <v>0</v>
          </cell>
          <cell r="AA17">
            <v>55.76</v>
          </cell>
        </row>
        <row r="18">
          <cell r="L18">
            <v>0</v>
          </cell>
          <cell r="M18">
            <v>0</v>
          </cell>
          <cell r="N18">
            <v>0</v>
          </cell>
          <cell r="T18">
            <v>0</v>
          </cell>
          <cell r="U18">
            <v>0</v>
          </cell>
          <cell r="V18">
            <v>0</v>
          </cell>
        </row>
        <row r="20"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2">
          <cell r="L22">
            <v>0</v>
          </cell>
          <cell r="N22">
            <v>0</v>
          </cell>
          <cell r="T22">
            <v>0</v>
          </cell>
          <cell r="V22">
            <v>0</v>
          </cell>
        </row>
        <row r="24"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6">
          <cell r="L26">
            <v>0</v>
          </cell>
          <cell r="N26">
            <v>0</v>
          </cell>
          <cell r="T26">
            <v>0</v>
          </cell>
          <cell r="V26">
            <v>0</v>
          </cell>
        </row>
        <row r="29">
          <cell r="B29" t="str">
            <v>СЦТ1</v>
          </cell>
          <cell r="L29">
            <v>0</v>
          </cell>
          <cell r="N29">
            <v>0</v>
          </cell>
          <cell r="T29">
            <v>0</v>
          </cell>
          <cell r="V29">
            <v>0</v>
          </cell>
        </row>
        <row r="30">
          <cell r="L30">
            <v>0</v>
          </cell>
          <cell r="N30">
            <v>0</v>
          </cell>
          <cell r="T30">
            <v>0</v>
          </cell>
          <cell r="V30">
            <v>0</v>
          </cell>
        </row>
        <row r="32">
          <cell r="L32">
            <v>0</v>
          </cell>
          <cell r="N32">
            <v>0</v>
          </cell>
          <cell r="T32">
            <v>0</v>
          </cell>
          <cell r="V32">
            <v>0</v>
          </cell>
        </row>
        <row r="33">
          <cell r="L33">
            <v>2033.13</v>
          </cell>
          <cell r="M33">
            <v>669.1</v>
          </cell>
          <cell r="N33">
            <v>1364.03</v>
          </cell>
          <cell r="O33">
            <v>0</v>
          </cell>
          <cell r="P33">
            <v>354.65</v>
          </cell>
          <cell r="Q33">
            <v>953.45</v>
          </cell>
          <cell r="R33">
            <v>0</v>
          </cell>
          <cell r="S33">
            <v>55.93</v>
          </cell>
          <cell r="T33">
            <v>2029.2000000000003</v>
          </cell>
          <cell r="U33">
            <v>669.1</v>
          </cell>
          <cell r="V33">
            <v>1360.1000000000001</v>
          </cell>
          <cell r="W33">
            <v>0</v>
          </cell>
          <cell r="X33">
            <v>353.63</v>
          </cell>
          <cell r="Y33">
            <v>950.71</v>
          </cell>
          <cell r="Z33">
            <v>0</v>
          </cell>
          <cell r="AA33">
            <v>55.76</v>
          </cell>
        </row>
        <row r="35">
          <cell r="B35" t="str">
            <v>СЦТ1</v>
          </cell>
          <cell r="L35">
            <v>2033.13</v>
          </cell>
          <cell r="M35">
            <v>669.1</v>
          </cell>
          <cell r="N35">
            <v>1364.03</v>
          </cell>
          <cell r="O35">
            <v>0</v>
          </cell>
          <cell r="P35">
            <v>354.65</v>
          </cell>
          <cell r="Q35">
            <v>953.45</v>
          </cell>
          <cell r="R35">
            <v>0</v>
          </cell>
          <cell r="S35">
            <v>55.93</v>
          </cell>
          <cell r="T35">
            <v>2029.2000000000003</v>
          </cell>
          <cell r="U35">
            <v>669.1</v>
          </cell>
          <cell r="V35">
            <v>1360.1000000000001</v>
          </cell>
          <cell r="W35">
            <v>0</v>
          </cell>
          <cell r="X35">
            <v>353.63</v>
          </cell>
          <cell r="Y35">
            <v>950.71</v>
          </cell>
          <cell r="Z35">
            <v>0</v>
          </cell>
          <cell r="AA35">
            <v>55.76</v>
          </cell>
        </row>
        <row r="36">
          <cell r="L36">
            <v>0</v>
          </cell>
          <cell r="N36">
            <v>0</v>
          </cell>
          <cell r="T36">
            <v>0</v>
          </cell>
          <cell r="V36">
            <v>0</v>
          </cell>
        </row>
        <row r="38">
          <cell r="L38">
            <v>87.73</v>
          </cell>
          <cell r="M38">
            <v>52.34</v>
          </cell>
          <cell r="N38">
            <v>35.39</v>
          </cell>
          <cell r="O38">
            <v>0</v>
          </cell>
          <cell r="P38">
            <v>9.1999999999999993</v>
          </cell>
          <cell r="Q38">
            <v>24.74</v>
          </cell>
          <cell r="R38">
            <v>0</v>
          </cell>
          <cell r="S38">
            <v>1.45</v>
          </cell>
          <cell r="T38">
            <v>80.77000000000001</v>
          </cell>
          <cell r="U38">
            <v>48.19</v>
          </cell>
          <cell r="V38">
            <v>32.580000000000005</v>
          </cell>
          <cell r="W38">
            <v>0</v>
          </cell>
          <cell r="X38">
            <v>8.4700000000000006</v>
          </cell>
          <cell r="Y38">
            <v>22.77</v>
          </cell>
          <cell r="Z38">
            <v>0</v>
          </cell>
          <cell r="AA38">
            <v>1.34</v>
          </cell>
        </row>
        <row r="40">
          <cell r="B40" t="str">
            <v>СЦТ1</v>
          </cell>
          <cell r="L40">
            <v>87.73</v>
          </cell>
          <cell r="M40">
            <v>52.34</v>
          </cell>
          <cell r="N40">
            <v>35.39</v>
          </cell>
          <cell r="P40">
            <v>9.1999999999999993</v>
          </cell>
          <cell r="Q40">
            <v>24.74</v>
          </cell>
          <cell r="S40">
            <v>1.45</v>
          </cell>
          <cell r="T40">
            <v>80.77000000000001</v>
          </cell>
          <cell r="U40">
            <v>48.19</v>
          </cell>
          <cell r="V40">
            <v>32.580000000000005</v>
          </cell>
          <cell r="X40">
            <v>8.4700000000000006</v>
          </cell>
          <cell r="Y40">
            <v>22.77</v>
          </cell>
          <cell r="AA40">
            <v>1.34</v>
          </cell>
        </row>
        <row r="41">
          <cell r="L41">
            <v>0</v>
          </cell>
          <cell r="N41">
            <v>0</v>
          </cell>
          <cell r="T41">
            <v>0</v>
          </cell>
          <cell r="V41">
            <v>0</v>
          </cell>
        </row>
        <row r="43">
          <cell r="L43">
            <v>4.3150216661010363</v>
          </cell>
          <cell r="M43">
            <v>7.8224480645643402</v>
          </cell>
          <cell r="N43">
            <v>2.5945177158860142</v>
          </cell>
          <cell r="P43">
            <v>2.5941068659241506</v>
          </cell>
          <cell r="Q43">
            <v>2.5947873511982795</v>
          </cell>
          <cell r="S43">
            <v>2.5925263722510281</v>
          </cell>
          <cell r="T43">
            <v>3.9803863591563173</v>
          </cell>
          <cell r="U43">
            <v>7.2022119264683893</v>
          </cell>
          <cell r="V43">
            <v>2.3954121020513202</v>
          </cell>
          <cell r="X43">
            <v>2.3951587817775644</v>
          </cell>
          <cell r="Y43">
            <v>2.3950521189426848</v>
          </cell>
          <cell r="AA43">
            <v>2.4031563845050217</v>
          </cell>
        </row>
        <row r="45">
          <cell r="B45" t="str">
            <v>СЦТ1</v>
          </cell>
          <cell r="L45">
            <v>4.3150216661010363</v>
          </cell>
          <cell r="M45">
            <v>7.8224480645643402</v>
          </cell>
          <cell r="N45">
            <v>2.5945177158860142</v>
          </cell>
          <cell r="O45">
            <v>0</v>
          </cell>
          <cell r="P45">
            <v>2.5941068659241506</v>
          </cell>
          <cell r="Q45">
            <v>2.5947873511982795</v>
          </cell>
          <cell r="R45">
            <v>0</v>
          </cell>
          <cell r="S45">
            <v>2.5925263722510281</v>
          </cell>
          <cell r="T45">
            <v>3.9803863591563173</v>
          </cell>
          <cell r="U45">
            <v>7.2022119264683893</v>
          </cell>
          <cell r="V45">
            <v>2.3954121020513202</v>
          </cell>
          <cell r="W45">
            <v>0</v>
          </cell>
          <cell r="X45">
            <v>2.3951587817775644</v>
          </cell>
          <cell r="Y45">
            <v>2.3950521189426848</v>
          </cell>
          <cell r="Z45">
            <v>0</v>
          </cell>
          <cell r="AA45">
            <v>2.4031563845050217</v>
          </cell>
        </row>
        <row r="46"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8">
          <cell r="L48">
            <v>1945.4</v>
          </cell>
          <cell r="M48">
            <v>616.76</v>
          </cell>
          <cell r="N48">
            <v>1328.6399999999999</v>
          </cell>
          <cell r="O48">
            <v>0</v>
          </cell>
          <cell r="P48">
            <v>345.45</v>
          </cell>
          <cell r="Q48">
            <v>928.71</v>
          </cell>
          <cell r="R48">
            <v>0</v>
          </cell>
          <cell r="S48">
            <v>54.48</v>
          </cell>
          <cell r="T48">
            <v>1948.4300000000003</v>
          </cell>
          <cell r="U48">
            <v>620.91000000000008</v>
          </cell>
          <cell r="V48">
            <v>1327.5200000000002</v>
          </cell>
          <cell r="W48">
            <v>0</v>
          </cell>
          <cell r="X48">
            <v>345.15999999999997</v>
          </cell>
          <cell r="Y48">
            <v>927.94</v>
          </cell>
          <cell r="Z48">
            <v>0</v>
          </cell>
          <cell r="AA48">
            <v>54.419999999999995</v>
          </cell>
        </row>
        <row r="50">
          <cell r="B50" t="str">
            <v>СЦТ1</v>
          </cell>
          <cell r="L50">
            <v>1945.4</v>
          </cell>
          <cell r="M50">
            <v>616.76</v>
          </cell>
          <cell r="N50">
            <v>1328.6399999999999</v>
          </cell>
          <cell r="O50">
            <v>0</v>
          </cell>
          <cell r="P50">
            <v>345.45</v>
          </cell>
          <cell r="Q50">
            <v>928.71</v>
          </cell>
          <cell r="R50">
            <v>0</v>
          </cell>
          <cell r="S50">
            <v>54.48</v>
          </cell>
          <cell r="T50">
            <v>1948.4300000000003</v>
          </cell>
          <cell r="U50">
            <v>620.91000000000008</v>
          </cell>
          <cell r="V50">
            <v>1327.5200000000002</v>
          </cell>
          <cell r="W50">
            <v>0</v>
          </cell>
          <cell r="X50">
            <v>345.15999999999997</v>
          </cell>
          <cell r="Y50">
            <v>927.94</v>
          </cell>
          <cell r="Z50">
            <v>0</v>
          </cell>
          <cell r="AA50">
            <v>54.419999999999995</v>
          </cell>
        </row>
        <row r="51"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5">
          <cell r="B55" t="str">
            <v>СЦТ1</v>
          </cell>
          <cell r="L55">
            <v>0</v>
          </cell>
          <cell r="N55">
            <v>0</v>
          </cell>
          <cell r="T55">
            <v>0</v>
          </cell>
          <cell r="V55">
            <v>0</v>
          </cell>
        </row>
        <row r="56">
          <cell r="L56">
            <v>0</v>
          </cell>
          <cell r="N56">
            <v>0</v>
          </cell>
          <cell r="T56">
            <v>0</v>
          </cell>
          <cell r="V56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I11">
            <v>224.88</v>
          </cell>
          <cell r="J11">
            <v>1945.4</v>
          </cell>
          <cell r="K11">
            <v>225.25</v>
          </cell>
          <cell r="L11">
            <v>1948.4299999999998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I13">
            <v>73.209999999999994</v>
          </cell>
          <cell r="J13">
            <v>616.76</v>
          </cell>
          <cell r="K13">
            <v>73.709999999999994</v>
          </cell>
          <cell r="L13">
            <v>620.91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I14">
            <v>151.66999999999999</v>
          </cell>
          <cell r="J14">
            <v>1328.64</v>
          </cell>
          <cell r="K14">
            <v>151.54000000000002</v>
          </cell>
          <cell r="L14">
            <v>1327.52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I16">
            <v>39.43</v>
          </cell>
          <cell r="J16">
            <v>345.45</v>
          </cell>
          <cell r="K16">
            <v>39.4</v>
          </cell>
          <cell r="L16">
            <v>345.15999999999997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I17">
            <v>106.02</v>
          </cell>
          <cell r="J17">
            <v>928.71</v>
          </cell>
          <cell r="K17">
            <v>105.93</v>
          </cell>
          <cell r="L17">
            <v>927.94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I19">
            <v>6.22</v>
          </cell>
          <cell r="J19">
            <v>54.48</v>
          </cell>
          <cell r="K19">
            <v>6.21</v>
          </cell>
          <cell r="L19">
            <v>54.419999999999995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I29">
            <v>224.88</v>
          </cell>
          <cell r="J29">
            <v>1945.4</v>
          </cell>
          <cell r="K29">
            <v>225.25</v>
          </cell>
          <cell r="L29">
            <v>1948.4299999999998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I31">
            <v>73.209999999999994</v>
          </cell>
          <cell r="J31">
            <v>616.76</v>
          </cell>
          <cell r="K31">
            <v>73.709999999999994</v>
          </cell>
          <cell r="L31">
            <v>620.91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I32">
            <v>151.66999999999999</v>
          </cell>
          <cell r="J32">
            <v>1328.64</v>
          </cell>
          <cell r="K32">
            <v>151.54000000000002</v>
          </cell>
          <cell r="L32">
            <v>1327.52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I34">
            <v>39.43</v>
          </cell>
          <cell r="J34">
            <v>345.45</v>
          </cell>
          <cell r="K34">
            <v>39.4</v>
          </cell>
          <cell r="L34">
            <v>345.15999999999997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I35">
            <v>106.02</v>
          </cell>
          <cell r="J35">
            <v>928.71</v>
          </cell>
          <cell r="K35">
            <v>105.93</v>
          </cell>
          <cell r="L35">
            <v>927.94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I37">
            <v>6.22</v>
          </cell>
          <cell r="J37">
            <v>54.48</v>
          </cell>
          <cell r="K37">
            <v>6.21</v>
          </cell>
          <cell r="L37">
            <v>54.419999999999995</v>
          </cell>
        </row>
        <row r="41">
          <cell r="B41" t="str">
            <v>СЦТ1</v>
          </cell>
        </row>
        <row r="47">
          <cell r="C47" t="str">
            <v>СЦТ1</v>
          </cell>
          <cell r="D47" t="str">
            <v>Всего</v>
          </cell>
          <cell r="E47" t="str">
            <v>Всего</v>
          </cell>
          <cell r="I47">
            <v>224.88</v>
          </cell>
          <cell r="J47">
            <v>1945.4</v>
          </cell>
          <cell r="K47">
            <v>225.25</v>
          </cell>
          <cell r="L47">
            <v>1948.4299999999998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c коллекторов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СЦТ1</v>
          </cell>
          <cell r="D49" t="str">
            <v>Всего</v>
          </cell>
          <cell r="E49" t="str">
            <v>Горячая вода с тепловых сетей</v>
          </cell>
          <cell r="I49">
            <v>73.209999999999994</v>
          </cell>
          <cell r="J49">
            <v>616.76</v>
          </cell>
          <cell r="K49">
            <v>73.709999999999994</v>
          </cell>
          <cell r="L49">
            <v>620.91</v>
          </cell>
        </row>
        <row r="50">
          <cell r="C50" t="str">
            <v>СЦТ1</v>
          </cell>
          <cell r="D50" t="str">
            <v>Всего</v>
          </cell>
          <cell r="E50" t="str">
            <v>Отборный пар</v>
          </cell>
          <cell r="I50">
            <v>151.66999999999999</v>
          </cell>
          <cell r="J50">
            <v>1328.64</v>
          </cell>
          <cell r="K50">
            <v>151.54000000000002</v>
          </cell>
          <cell r="L50">
            <v>1327.52</v>
          </cell>
        </row>
        <row r="51">
          <cell r="C51" t="str">
            <v>СЦТ1</v>
          </cell>
          <cell r="D51" t="str">
            <v>Всего</v>
          </cell>
          <cell r="E51" t="str">
            <v>Пар 1,2-2,5 кгс/см2</v>
          </cell>
        </row>
        <row r="52">
          <cell r="C52" t="str">
            <v>СЦТ1</v>
          </cell>
          <cell r="D52" t="str">
            <v>Всего</v>
          </cell>
          <cell r="E52" t="str">
            <v>Пар 2,5-7,0 кгс/см2</v>
          </cell>
          <cell r="I52">
            <v>39.43</v>
          </cell>
          <cell r="J52">
            <v>345.45</v>
          </cell>
          <cell r="K52">
            <v>39.4</v>
          </cell>
          <cell r="L52">
            <v>345.15999999999997</v>
          </cell>
        </row>
        <row r="53">
          <cell r="C53" t="str">
            <v>СЦТ1</v>
          </cell>
          <cell r="D53" t="str">
            <v>Всего</v>
          </cell>
          <cell r="E53" t="str">
            <v>Пар 7,0-13,0 кгс/см2</v>
          </cell>
          <cell r="I53">
            <v>106.02</v>
          </cell>
          <cell r="J53">
            <v>928.71</v>
          </cell>
          <cell r="K53">
            <v>105.93</v>
          </cell>
          <cell r="L53">
            <v>927.94</v>
          </cell>
        </row>
        <row r="54">
          <cell r="C54" t="str">
            <v>СЦТ1</v>
          </cell>
          <cell r="D54" t="str">
            <v>Всего</v>
          </cell>
          <cell r="E54" t="str">
            <v>Пар больше 13 кгс/см2</v>
          </cell>
        </row>
        <row r="55">
          <cell r="C55" t="str">
            <v>СЦТ1</v>
          </cell>
          <cell r="D55" t="str">
            <v>Всего</v>
          </cell>
          <cell r="E55" t="str">
            <v>Острый и редуцированный пар</v>
          </cell>
          <cell r="I55">
            <v>6.22</v>
          </cell>
          <cell r="J55">
            <v>54.48</v>
          </cell>
          <cell r="K55">
            <v>6.21</v>
          </cell>
          <cell r="L55">
            <v>54.419999999999995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Всего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c коллекторов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Горячая вода с тепловых сетей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Отборный пар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1,2-2,5 кгс/см2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2,5-7,0 кгс/см2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7,0-13,0 кгс/см2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Пар больше 13 кгс/см2</v>
          </cell>
        </row>
        <row r="64">
          <cell r="C64" t="str">
            <v>СЦТ1</v>
          </cell>
          <cell r="D64" t="str">
            <v>Бюджетные потребители</v>
          </cell>
          <cell r="E64" t="str">
            <v>Острый и редуцированный пар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Всего</v>
          </cell>
          <cell r="I65">
            <v>224.88</v>
          </cell>
          <cell r="J65">
            <v>1945.4</v>
          </cell>
          <cell r="K65">
            <v>225.25</v>
          </cell>
          <cell r="L65">
            <v>1948.4299999999998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c коллекторов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Горячая вода с тепловых сетей</v>
          </cell>
          <cell r="I67">
            <v>73.209999999999994</v>
          </cell>
          <cell r="J67">
            <v>616.76</v>
          </cell>
          <cell r="K67">
            <v>73.709999999999994</v>
          </cell>
          <cell r="L67">
            <v>620.91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Отборный пар</v>
          </cell>
          <cell r="I68">
            <v>151.66999999999999</v>
          </cell>
          <cell r="J68">
            <v>1328.64</v>
          </cell>
          <cell r="K68">
            <v>151.54000000000002</v>
          </cell>
          <cell r="L68">
            <v>1327.52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1,2-2,5 кгс/см2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2,5-7,0 кгс/см2</v>
          </cell>
          <cell r="I70">
            <v>39.43</v>
          </cell>
          <cell r="J70">
            <v>345.45</v>
          </cell>
          <cell r="K70">
            <v>39.4</v>
          </cell>
          <cell r="L70">
            <v>345.15999999999997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7,0-13,0 кгс/см2</v>
          </cell>
          <cell r="I71">
            <v>106.02</v>
          </cell>
          <cell r="J71">
            <v>928.71</v>
          </cell>
          <cell r="K71">
            <v>105.93</v>
          </cell>
          <cell r="L71">
            <v>927.94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Пар больше 13 кгс/см2</v>
          </cell>
        </row>
        <row r="73">
          <cell r="C73" t="str">
            <v>СЦТ1</v>
          </cell>
          <cell r="D73" t="str">
            <v>Прочие потребители</v>
          </cell>
          <cell r="E73" t="str">
            <v>Острый и редуцированный пар</v>
          </cell>
          <cell r="I73">
            <v>6.22</v>
          </cell>
          <cell r="J73">
            <v>54.48</v>
          </cell>
          <cell r="K73">
            <v>6.21</v>
          </cell>
          <cell r="L73">
            <v>54.419999999999995</v>
          </cell>
        </row>
        <row r="83">
          <cell r="C83">
            <v>0</v>
          </cell>
          <cell r="D83" t="str">
            <v>Всего</v>
          </cell>
          <cell r="E83" t="str">
            <v>Всего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>
            <v>0</v>
          </cell>
          <cell r="D84" t="str">
            <v>Всего</v>
          </cell>
          <cell r="E84" t="str">
            <v>Горячая вода c коллекторов</v>
          </cell>
        </row>
        <row r="85">
          <cell r="C85">
            <v>0</v>
          </cell>
          <cell r="D85" t="str">
            <v>Всего</v>
          </cell>
          <cell r="E85" t="str">
            <v>Горячая вода с тепловых сетей</v>
          </cell>
        </row>
        <row r="86">
          <cell r="C86">
            <v>0</v>
          </cell>
          <cell r="D86" t="str">
            <v>Всего</v>
          </cell>
          <cell r="E86" t="str">
            <v>Отборный пар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>
            <v>0</v>
          </cell>
          <cell r="D87" t="str">
            <v>Всего</v>
          </cell>
          <cell r="E87" t="str">
            <v>Пар 1,2-2,5 кгс/см2</v>
          </cell>
        </row>
        <row r="88">
          <cell r="C88">
            <v>0</v>
          </cell>
          <cell r="D88" t="str">
            <v>Всего</v>
          </cell>
          <cell r="E88" t="str">
            <v>Пар 2,5-7,0 кгс/см2</v>
          </cell>
        </row>
        <row r="89">
          <cell r="C89">
            <v>0</v>
          </cell>
          <cell r="D89" t="str">
            <v>Всего</v>
          </cell>
          <cell r="E89" t="str">
            <v>Пар 7,0-13,0 кгс/см2</v>
          </cell>
        </row>
        <row r="90">
          <cell r="C90">
            <v>0</v>
          </cell>
          <cell r="D90" t="str">
            <v>Всего</v>
          </cell>
          <cell r="E90" t="str">
            <v>Пар больше 13 кгс/см2</v>
          </cell>
        </row>
        <row r="91">
          <cell r="C91">
            <v>0</v>
          </cell>
          <cell r="D91" t="str">
            <v>Всего</v>
          </cell>
          <cell r="E91" t="str">
            <v>Острый и редуцированный пар</v>
          </cell>
        </row>
        <row r="92">
          <cell r="C92">
            <v>0</v>
          </cell>
          <cell r="D92" t="str">
            <v>Бюджетные потребители</v>
          </cell>
          <cell r="E92" t="str">
            <v>Всего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>
            <v>0</v>
          </cell>
          <cell r="D93" t="str">
            <v>Бюджетные потребители</v>
          </cell>
          <cell r="E93" t="str">
            <v>Горячая вода c коллекторов</v>
          </cell>
        </row>
        <row r="94">
          <cell r="C94">
            <v>0</v>
          </cell>
          <cell r="D94" t="str">
            <v>Бюджетные потребители</v>
          </cell>
          <cell r="E94" t="str">
            <v>Горячая вода с тепловых сетей</v>
          </cell>
        </row>
        <row r="95">
          <cell r="C95">
            <v>0</v>
          </cell>
          <cell r="D95" t="str">
            <v>Бюджетные потребители</v>
          </cell>
          <cell r="E95" t="str">
            <v>Отборный пар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0</v>
          </cell>
          <cell r="D96" t="str">
            <v>Бюджетные потребители</v>
          </cell>
          <cell r="E96" t="str">
            <v>Пар 1,2-2,5 кгс/см2</v>
          </cell>
        </row>
        <row r="97">
          <cell r="C97">
            <v>0</v>
          </cell>
          <cell r="D97" t="str">
            <v>Бюджетные потребители</v>
          </cell>
          <cell r="E97" t="str">
            <v>Пар 2,5-7,0 кгс/см2</v>
          </cell>
        </row>
        <row r="98">
          <cell r="C98">
            <v>0</v>
          </cell>
          <cell r="D98" t="str">
            <v>Бюджетные потребители</v>
          </cell>
          <cell r="E98" t="str">
            <v>Пар 7,0-13,0 кгс/см2</v>
          </cell>
        </row>
        <row r="99">
          <cell r="C99">
            <v>0</v>
          </cell>
          <cell r="D99" t="str">
            <v>Бюджетные потребители</v>
          </cell>
          <cell r="E99" t="str">
            <v>Пар больше 13 кгс/см2</v>
          </cell>
        </row>
        <row r="100">
          <cell r="C100">
            <v>0</v>
          </cell>
          <cell r="D100" t="str">
            <v>Бюджетные потребители</v>
          </cell>
          <cell r="E100" t="str">
            <v>Острый и редуцированный пар</v>
          </cell>
        </row>
        <row r="101">
          <cell r="C101">
            <v>0</v>
          </cell>
          <cell r="D101" t="str">
            <v>Прочие потребители</v>
          </cell>
          <cell r="E101" t="str">
            <v>Всего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0</v>
          </cell>
          <cell r="D102" t="str">
            <v>Прочие потребители</v>
          </cell>
          <cell r="E102" t="str">
            <v>Горячая вода c коллекторов</v>
          </cell>
        </row>
        <row r="103">
          <cell r="C103">
            <v>0</v>
          </cell>
          <cell r="D103" t="str">
            <v>Прочие потребители</v>
          </cell>
          <cell r="E103" t="str">
            <v>Горячая вода с тепловых сетей</v>
          </cell>
        </row>
        <row r="104">
          <cell r="C104">
            <v>0</v>
          </cell>
          <cell r="D104" t="str">
            <v>Прочие потребители</v>
          </cell>
          <cell r="E104" t="str">
            <v>Отборный пар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0</v>
          </cell>
          <cell r="D105" t="str">
            <v>Прочие потребители</v>
          </cell>
          <cell r="E105" t="str">
            <v>Пар 1,2-2,5 кгс/см2</v>
          </cell>
        </row>
        <row r="106">
          <cell r="C106">
            <v>0</v>
          </cell>
          <cell r="D106" t="str">
            <v>Прочие потребители</v>
          </cell>
          <cell r="E106" t="str">
            <v>Пар 2,5-7,0 кгс/см2</v>
          </cell>
        </row>
        <row r="107">
          <cell r="C107">
            <v>0</v>
          </cell>
          <cell r="D107" t="str">
            <v>Прочие потребители</v>
          </cell>
          <cell r="E107" t="str">
            <v>Пар 7,0-13,0 кгс/см2</v>
          </cell>
        </row>
        <row r="108">
          <cell r="C108">
            <v>0</v>
          </cell>
          <cell r="D108" t="str">
            <v>Прочие потребители</v>
          </cell>
          <cell r="E108" t="str">
            <v>Пар больше 13 кгс/см2</v>
          </cell>
        </row>
        <row r="109">
          <cell r="C109">
            <v>0</v>
          </cell>
          <cell r="D109" t="str">
            <v>Прочие потребители</v>
          </cell>
          <cell r="E109" t="str">
            <v>Острый и редуцированный пар</v>
          </cell>
        </row>
      </sheetData>
      <sheetData sheetId="12">
        <row r="21">
          <cell r="D21">
            <v>921.4</v>
          </cell>
          <cell r="E21">
            <v>150.80000000000001</v>
          </cell>
          <cell r="F21">
            <v>16.366398958107233</v>
          </cell>
          <cell r="G21">
            <v>78.31</v>
          </cell>
          <cell r="H21">
            <v>8.4990232255263738</v>
          </cell>
          <cell r="I21">
            <v>770.59999999999991</v>
          </cell>
          <cell r="J21">
            <v>453.05</v>
          </cell>
          <cell r="K21">
            <v>349.12032999999997</v>
          </cell>
          <cell r="L21">
            <v>2033.13</v>
          </cell>
          <cell r="M21">
            <v>72.489999999999995</v>
          </cell>
          <cell r="N21">
            <v>164.42</v>
          </cell>
          <cell r="O21">
            <v>334.28723459999998</v>
          </cell>
          <cell r="P21">
            <v>683.40756459999989</v>
          </cell>
        </row>
        <row r="23">
          <cell r="B23" t="str">
            <v>ТЭЦ-1</v>
          </cell>
          <cell r="D23">
            <v>921.4</v>
          </cell>
          <cell r="E23">
            <v>150.80000000000001</v>
          </cell>
          <cell r="F23">
            <v>16.366398958107233</v>
          </cell>
          <cell r="G23">
            <v>78.31</v>
          </cell>
          <cell r="H23">
            <v>8.4990232255263738</v>
          </cell>
          <cell r="I23">
            <v>770.59999999999991</v>
          </cell>
          <cell r="J23">
            <v>453.05</v>
          </cell>
          <cell r="K23">
            <v>349.12032999999997</v>
          </cell>
          <cell r="L23">
            <v>2033.13</v>
          </cell>
          <cell r="M23">
            <v>72.489999999999995</v>
          </cell>
          <cell r="N23">
            <v>164.42</v>
          </cell>
          <cell r="O23">
            <v>334.28723459999998</v>
          </cell>
          <cell r="P23">
            <v>683.40756459999989</v>
          </cell>
        </row>
        <row r="24">
          <cell r="D24">
            <v>0</v>
          </cell>
          <cell r="E24">
            <v>0</v>
          </cell>
          <cell r="F24" t="e">
            <v>#DIV/0!</v>
          </cell>
          <cell r="H24">
            <v>0</v>
          </cell>
          <cell r="I24">
            <v>0</v>
          </cell>
          <cell r="K24">
            <v>0</v>
          </cell>
          <cell r="O24">
            <v>0</v>
          </cell>
          <cell r="P24">
            <v>0</v>
          </cell>
        </row>
        <row r="26"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O28">
            <v>0</v>
          </cell>
          <cell r="P28">
            <v>0</v>
          </cell>
        </row>
        <row r="30">
          <cell r="D30">
            <v>921.4</v>
          </cell>
          <cell r="E30">
            <v>150.80000000000001</v>
          </cell>
          <cell r="F30">
            <v>16.366398958107233</v>
          </cell>
          <cell r="G30">
            <v>78.31</v>
          </cell>
          <cell r="H30">
            <v>8.4990232255263738</v>
          </cell>
          <cell r="I30">
            <v>770.59999999999991</v>
          </cell>
          <cell r="J30">
            <v>453.05</v>
          </cell>
          <cell r="K30">
            <v>349.12032999999997</v>
          </cell>
          <cell r="L30">
            <v>2033.13</v>
          </cell>
          <cell r="M30">
            <v>72.489999999999995</v>
          </cell>
          <cell r="N30">
            <v>164.42</v>
          </cell>
          <cell r="O30">
            <v>334.28723459999998</v>
          </cell>
          <cell r="P30">
            <v>683.40756459999989</v>
          </cell>
        </row>
        <row r="32">
          <cell r="B32" t="str">
            <v>СЦТ1</v>
          </cell>
          <cell r="D32">
            <v>921.4</v>
          </cell>
          <cell r="E32">
            <v>150.80000000000001</v>
          </cell>
          <cell r="F32">
            <v>16.366398958107233</v>
          </cell>
          <cell r="G32">
            <v>78.31</v>
          </cell>
          <cell r="H32">
            <v>8.4990232255263738</v>
          </cell>
          <cell r="I32">
            <v>770.59999999999991</v>
          </cell>
          <cell r="J32">
            <v>453.05</v>
          </cell>
          <cell r="K32">
            <v>349.12032999999997</v>
          </cell>
          <cell r="L32">
            <v>2033.13</v>
          </cell>
          <cell r="M32">
            <v>72.489999999999995</v>
          </cell>
          <cell r="N32">
            <v>164.42</v>
          </cell>
          <cell r="O32">
            <v>334.28723459999998</v>
          </cell>
          <cell r="P32">
            <v>683.40756459999989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6">
          <cell r="D36">
            <v>941.5</v>
          </cell>
          <cell r="E36">
            <v>151.30000000000001</v>
          </cell>
          <cell r="F36">
            <v>16.070100902814659</v>
          </cell>
          <cell r="G36">
            <v>79.900000000000006</v>
          </cell>
          <cell r="H36">
            <v>8.4864577801380783</v>
          </cell>
          <cell r="I36">
            <v>790.2</v>
          </cell>
          <cell r="J36">
            <v>455.9</v>
          </cell>
          <cell r="K36">
            <v>360.25218000000001</v>
          </cell>
          <cell r="L36">
            <v>2029.2000000000003</v>
          </cell>
          <cell r="M36">
            <v>71.400000000000006</v>
          </cell>
          <cell r="N36">
            <v>162.47999999999999</v>
          </cell>
          <cell r="O36">
            <v>329.70441600000004</v>
          </cell>
          <cell r="P36">
            <v>689.95659599999999</v>
          </cell>
        </row>
        <row r="38">
          <cell r="B38" t="str">
            <v>ТЭЦ-1</v>
          </cell>
          <cell r="D38">
            <v>941.5</v>
          </cell>
          <cell r="E38">
            <v>151.30000000000001</v>
          </cell>
          <cell r="F38">
            <v>16.070100902814659</v>
          </cell>
          <cell r="G38">
            <v>79.900000000000006</v>
          </cell>
          <cell r="H38">
            <v>8.4864577801380783</v>
          </cell>
          <cell r="I38">
            <v>790.2</v>
          </cell>
          <cell r="J38">
            <v>455.9</v>
          </cell>
          <cell r="K38">
            <v>360.25218000000001</v>
          </cell>
          <cell r="L38">
            <v>2029.2000000000003</v>
          </cell>
          <cell r="M38">
            <v>71.400000000000006</v>
          </cell>
          <cell r="N38">
            <v>162.47999999999999</v>
          </cell>
          <cell r="O38">
            <v>329.70441600000004</v>
          </cell>
          <cell r="P38">
            <v>689.95659599999999</v>
          </cell>
        </row>
        <row r="39"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K39">
            <v>0</v>
          </cell>
          <cell r="O39">
            <v>0</v>
          </cell>
          <cell r="P39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3">
          <cell r="O43">
            <v>0</v>
          </cell>
          <cell r="P43">
            <v>0</v>
          </cell>
        </row>
        <row r="45">
          <cell r="D45">
            <v>941.5</v>
          </cell>
          <cell r="E45">
            <v>151.30000000000001</v>
          </cell>
          <cell r="F45">
            <v>16.070100902814659</v>
          </cell>
          <cell r="G45">
            <v>79.900000000000006</v>
          </cell>
          <cell r="H45">
            <v>8.4864577801380783</v>
          </cell>
          <cell r="I45">
            <v>790.2</v>
          </cell>
          <cell r="J45">
            <v>455.9</v>
          </cell>
          <cell r="K45">
            <v>360.25218000000001</v>
          </cell>
          <cell r="L45">
            <v>2029.2000000000003</v>
          </cell>
          <cell r="M45">
            <v>71.400000000000006</v>
          </cell>
          <cell r="N45">
            <v>162.47999999999999</v>
          </cell>
          <cell r="O45">
            <v>329.70441600000004</v>
          </cell>
          <cell r="P45">
            <v>689.95659599999999</v>
          </cell>
        </row>
        <row r="47">
          <cell r="B47" t="str">
            <v>СЦТ1</v>
          </cell>
          <cell r="D47">
            <v>941.5</v>
          </cell>
          <cell r="E47">
            <v>151.30000000000001</v>
          </cell>
          <cell r="F47">
            <v>16.070100902814659</v>
          </cell>
          <cell r="G47">
            <v>79.900000000000006</v>
          </cell>
          <cell r="H47">
            <v>8.4864577801380783</v>
          </cell>
          <cell r="I47">
            <v>790.2</v>
          </cell>
          <cell r="J47">
            <v>455.9</v>
          </cell>
          <cell r="K47">
            <v>360.25218000000001</v>
          </cell>
          <cell r="L47">
            <v>2029.2000000000003</v>
          </cell>
          <cell r="M47">
            <v>71.400000000000006</v>
          </cell>
          <cell r="N47">
            <v>162.47999999999999</v>
          </cell>
          <cell r="O47">
            <v>329.70441600000004</v>
          </cell>
          <cell r="P47">
            <v>689.95659599999999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</sheetData>
      <sheetData sheetId="13">
        <row r="24">
          <cell r="A24" t="str">
            <v>ТЭЦ-1</v>
          </cell>
          <cell r="L24">
            <v>0</v>
          </cell>
          <cell r="Q24">
            <v>0</v>
          </cell>
          <cell r="R24">
            <v>0</v>
          </cell>
        </row>
        <row r="25">
          <cell r="C25" t="str">
            <v>древесные отходы</v>
          </cell>
          <cell r="G25">
            <v>126.1647</v>
          </cell>
          <cell r="L25">
            <v>83.062100000000001</v>
          </cell>
          <cell r="N25">
            <v>126.1647</v>
          </cell>
          <cell r="O25">
            <v>83.062100000000001</v>
          </cell>
          <cell r="Q25">
            <v>0</v>
          </cell>
          <cell r="R25">
            <v>0</v>
          </cell>
        </row>
        <row r="26">
          <cell r="C26" t="str">
            <v>Уголь</v>
          </cell>
          <cell r="D26">
            <v>117.62530548399999</v>
          </cell>
          <cell r="E26">
            <v>1624.47</v>
          </cell>
          <cell r="G26">
            <v>776.51</v>
          </cell>
          <cell r="L26">
            <v>1820.4246951099999</v>
          </cell>
          <cell r="N26">
            <v>844.61735857899998</v>
          </cell>
          <cell r="O26">
            <v>1788.28</v>
          </cell>
          <cell r="Q26">
            <v>49.517946905000031</v>
          </cell>
          <cell r="R26">
            <v>1903.2378337618291</v>
          </cell>
        </row>
        <row r="27">
          <cell r="C27" t="str">
            <v>Мазут</v>
          </cell>
          <cell r="D27">
            <v>1.18999956009</v>
          </cell>
          <cell r="E27">
            <v>7728.86</v>
          </cell>
          <cell r="G27">
            <v>10.8129997956</v>
          </cell>
          <cell r="L27">
            <v>5969.94</v>
          </cell>
          <cell r="N27">
            <v>11.3729910517</v>
          </cell>
          <cell r="O27">
            <v>6126.34</v>
          </cell>
          <cell r="Q27">
            <v>0.63000830398999952</v>
          </cell>
          <cell r="R27">
            <v>6469.04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3">
          <cell r="D33">
            <v>1.18999956009</v>
          </cell>
          <cell r="E33">
            <v>7728.86</v>
          </cell>
          <cell r="F33">
            <v>9197.3399999971971</v>
          </cell>
          <cell r="G33">
            <v>10.8129997956</v>
          </cell>
          <cell r="H33">
            <v>0</v>
          </cell>
          <cell r="L33">
            <v>5969.94</v>
          </cell>
          <cell r="M33">
            <v>64552.959999744256</v>
          </cell>
          <cell r="N33">
            <v>11.3729910517</v>
          </cell>
          <cell r="O33">
            <v>6126.34</v>
          </cell>
          <cell r="P33">
            <v>69674.809999671779</v>
          </cell>
          <cell r="Q33">
            <v>0.63000830398999952</v>
          </cell>
          <cell r="R33">
            <v>6469.04</v>
          </cell>
          <cell r="S33">
            <v>4075.4900000696798</v>
          </cell>
        </row>
        <row r="34">
          <cell r="D34">
            <v>117.62530548399999</v>
          </cell>
          <cell r="E34">
            <v>1624.47</v>
          </cell>
          <cell r="F34">
            <v>191078.77999959348</v>
          </cell>
          <cell r="G34">
            <v>776.51</v>
          </cell>
          <cell r="H34">
            <v>0</v>
          </cell>
          <cell r="L34">
            <v>1820.4246951100001</v>
          </cell>
          <cell r="M34">
            <v>1413577.9799998661</v>
          </cell>
          <cell r="N34">
            <v>844.61735857899998</v>
          </cell>
          <cell r="O34">
            <v>1788.28</v>
          </cell>
          <cell r="P34">
            <v>1510412.3299996541</v>
          </cell>
          <cell r="Q34">
            <v>49.517946905000031</v>
          </cell>
          <cell r="R34">
            <v>1903.2378337618291</v>
          </cell>
          <cell r="S34">
            <v>94244.429999805521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126.1647</v>
          </cell>
          <cell r="H35">
            <v>0</v>
          </cell>
          <cell r="L35">
            <v>0</v>
          </cell>
          <cell r="M35">
            <v>10479.504927869999</v>
          </cell>
          <cell r="N35">
            <v>126.1647</v>
          </cell>
          <cell r="O35">
            <v>83.062100000000001</v>
          </cell>
          <cell r="P35">
            <v>10479.504927869999</v>
          </cell>
          <cell r="Q35">
            <v>0</v>
          </cell>
          <cell r="R35">
            <v>0</v>
          </cell>
          <cell r="S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L36">
            <v>0</v>
          </cell>
          <cell r="M36">
            <v>0</v>
          </cell>
          <cell r="N36">
            <v>0</v>
          </cell>
          <cell r="O36" t="e">
            <v>#DIV/0!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9">
          <cell r="A39" t="str">
            <v>ТЭЦ-1</v>
          </cell>
          <cell r="B39" t="str">
            <v>ТЭЦ-1</v>
          </cell>
          <cell r="L39">
            <v>0</v>
          </cell>
          <cell r="M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 t="str">
            <v>древесные отходы</v>
          </cell>
          <cell r="G40">
            <v>129.40799999999999</v>
          </cell>
          <cell r="L40">
            <v>80</v>
          </cell>
          <cell r="M40">
            <v>10352.64</v>
          </cell>
          <cell r="N40">
            <v>129.40799999999999</v>
          </cell>
          <cell r="O40">
            <v>80</v>
          </cell>
          <cell r="P40">
            <v>10352.64</v>
          </cell>
          <cell r="Q40">
            <v>0</v>
          </cell>
          <cell r="R40">
            <v>0</v>
          </cell>
          <cell r="S40">
            <v>0</v>
          </cell>
        </row>
        <row r="41">
          <cell r="C41" t="str">
            <v>Уголь</v>
          </cell>
          <cell r="D41">
            <v>49.520232246500001</v>
          </cell>
          <cell r="E41">
            <v>1903.15</v>
          </cell>
          <cell r="F41">
            <v>94244.429999926477</v>
          </cell>
          <cell r="G41">
            <v>863.5</v>
          </cell>
          <cell r="L41">
            <v>1993.36</v>
          </cell>
          <cell r="M41">
            <v>1721266.3599999999</v>
          </cell>
          <cell r="N41">
            <v>863.5</v>
          </cell>
          <cell r="O41">
            <v>1988.46771279</v>
          </cell>
          <cell r="P41">
            <v>1717041.8699941649</v>
          </cell>
          <cell r="Q41">
            <v>49.520232246499972</v>
          </cell>
          <cell r="R41">
            <v>1988.458364161271</v>
          </cell>
          <cell r="S41">
            <v>98468.920005761553</v>
          </cell>
        </row>
        <row r="42">
          <cell r="C42" t="str">
            <v>Мазут</v>
          </cell>
          <cell r="D42">
            <v>0.63</v>
          </cell>
          <cell r="E42">
            <v>6469.03</v>
          </cell>
          <cell r="F42">
            <v>4075.4888999999998</v>
          </cell>
          <cell r="G42">
            <v>11.7000006118</v>
          </cell>
          <cell r="L42">
            <v>6537.08</v>
          </cell>
          <cell r="M42">
            <v>76483.839999385542</v>
          </cell>
          <cell r="N42">
            <v>11.7000006118</v>
          </cell>
          <cell r="O42">
            <v>6533.6</v>
          </cell>
          <cell r="P42">
            <v>76443.12399725648</v>
          </cell>
          <cell r="Q42">
            <v>0.63000000000000078</v>
          </cell>
          <cell r="R42">
            <v>6533.6585748080215</v>
          </cell>
          <cell r="S42">
            <v>4116.2049021290586</v>
          </cell>
        </row>
        <row r="44">
          <cell r="B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8">
          <cell r="D48">
            <v>0.63</v>
          </cell>
          <cell r="E48">
            <v>6469.03</v>
          </cell>
          <cell r="G48">
            <v>11.7000006118</v>
          </cell>
          <cell r="H48">
            <v>0</v>
          </cell>
          <cell r="L48">
            <v>6537.08</v>
          </cell>
          <cell r="N48">
            <v>11.7000006118</v>
          </cell>
          <cell r="O48">
            <v>6533.5999999999995</v>
          </cell>
          <cell r="Q48">
            <v>0.63000000000000078</v>
          </cell>
          <cell r="R48">
            <v>6533.6585748080215</v>
          </cell>
        </row>
        <row r="49">
          <cell r="D49">
            <v>49.520232246500001</v>
          </cell>
          <cell r="E49">
            <v>1903.15</v>
          </cell>
          <cell r="G49">
            <v>863.5</v>
          </cell>
          <cell r="H49">
            <v>0</v>
          </cell>
          <cell r="L49">
            <v>1993.36</v>
          </cell>
          <cell r="N49">
            <v>863.5</v>
          </cell>
          <cell r="O49">
            <v>1988.46771279</v>
          </cell>
          <cell r="Q49">
            <v>49.520232246499972</v>
          </cell>
          <cell r="R49">
            <v>1988.458364161271</v>
          </cell>
        </row>
        <row r="50">
          <cell r="D50">
            <v>0</v>
          </cell>
          <cell r="E50">
            <v>0</v>
          </cell>
          <cell r="G50">
            <v>129.40799999999999</v>
          </cell>
          <cell r="H50">
            <v>0</v>
          </cell>
          <cell r="L50">
            <v>0</v>
          </cell>
          <cell r="N50">
            <v>129.40799999999999</v>
          </cell>
          <cell r="O50">
            <v>80</v>
          </cell>
          <cell r="Q50">
            <v>0</v>
          </cell>
          <cell r="R50">
            <v>0</v>
          </cell>
        </row>
        <row r="51">
          <cell r="D51">
            <v>0</v>
          </cell>
          <cell r="E51">
            <v>0</v>
          </cell>
          <cell r="G51">
            <v>0</v>
          </cell>
          <cell r="H51">
            <v>0</v>
          </cell>
          <cell r="L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</row>
      </sheetData>
      <sheetData sheetId="14">
        <row r="29">
          <cell r="A29" t="str">
            <v>ТЭЦ-1</v>
          </cell>
          <cell r="B29" t="str">
            <v>ТЭЦ-1</v>
          </cell>
          <cell r="F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ТЭЦ-1</v>
          </cell>
          <cell r="D30" t="str">
            <v>древесные отходы</v>
          </cell>
          <cell r="F30">
            <v>27.273</v>
          </cell>
          <cell r="G30">
            <v>13.933</v>
          </cell>
          <cell r="H30">
            <v>13.34</v>
          </cell>
          <cell r="I30">
            <v>126.15599999999999</v>
          </cell>
          <cell r="J30">
            <v>64.447999999999993</v>
          </cell>
          <cell r="K30">
            <v>61.707999999999998</v>
          </cell>
          <cell r="L30">
            <v>0.21618472367544944</v>
          </cell>
          <cell r="M30">
            <v>83.067789086527796</v>
          </cell>
          <cell r="N30">
            <v>384.24449088842448</v>
          </cell>
          <cell r="O30">
            <v>10479.5</v>
          </cell>
          <cell r="P30">
            <v>5353.45</v>
          </cell>
          <cell r="Q30">
            <v>5126.05</v>
          </cell>
        </row>
        <row r="31">
          <cell r="B31" t="str">
            <v>ТЭЦ-1</v>
          </cell>
          <cell r="D31" t="str">
            <v>Уголь</v>
          </cell>
          <cell r="F31">
            <v>640.55500000000006</v>
          </cell>
          <cell r="G31">
            <v>327.22500000000002</v>
          </cell>
          <cell r="H31">
            <v>313.33</v>
          </cell>
          <cell r="I31">
            <v>844.61</v>
          </cell>
          <cell r="J31">
            <v>431.47</v>
          </cell>
          <cell r="K31">
            <v>413.14</v>
          </cell>
          <cell r="L31">
            <v>0.75840328672405022</v>
          </cell>
          <cell r="M31">
            <v>1788.2955802086171</v>
          </cell>
          <cell r="N31">
            <v>2357.9744596482738</v>
          </cell>
          <cell r="O31">
            <v>1510412.33</v>
          </cell>
          <cell r="P31">
            <v>771594.19</v>
          </cell>
          <cell r="Q31">
            <v>738818.14</v>
          </cell>
        </row>
        <row r="32">
          <cell r="B32" t="str">
            <v>ТЭЦ-1</v>
          </cell>
          <cell r="D32" t="str">
            <v>Мазут</v>
          </cell>
          <cell r="F32">
            <v>15.58</v>
          </cell>
          <cell r="G32">
            <v>7.96</v>
          </cell>
          <cell r="H32">
            <v>7.62</v>
          </cell>
          <cell r="I32">
            <v>11.37</v>
          </cell>
          <cell r="J32">
            <v>5.81</v>
          </cell>
          <cell r="K32">
            <v>5.56</v>
          </cell>
          <cell r="L32">
            <v>1.3702726473175022</v>
          </cell>
          <cell r="M32">
            <v>6127.9516270888307</v>
          </cell>
          <cell r="N32">
            <v>4472.0673940949937</v>
          </cell>
          <cell r="O32">
            <v>69674.81</v>
          </cell>
          <cell r="P32">
            <v>35593.379999999997</v>
          </cell>
          <cell r="Q32">
            <v>34081.43</v>
          </cell>
        </row>
        <row r="34">
          <cell r="B34">
            <v>0</v>
          </cell>
          <cell r="F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7">
          <cell r="A37" t="str">
            <v>Всего</v>
          </cell>
          <cell r="B37" t="str">
            <v>Всего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15.58</v>
          </cell>
          <cell r="G38">
            <v>7.96</v>
          </cell>
          <cell r="H38">
            <v>7.62</v>
          </cell>
          <cell r="I38">
            <v>11.37</v>
          </cell>
          <cell r="J38">
            <v>5.81</v>
          </cell>
          <cell r="K38">
            <v>5.56</v>
          </cell>
          <cell r="L38">
            <v>1.3702726473175022</v>
          </cell>
          <cell r="M38">
            <v>6127.9516270888307</v>
          </cell>
          <cell r="N38">
            <v>4472.0673940949937</v>
          </cell>
          <cell r="O38">
            <v>69674.81</v>
          </cell>
          <cell r="P38">
            <v>35593.379999999997</v>
          </cell>
          <cell r="Q38">
            <v>34081.43</v>
          </cell>
        </row>
        <row r="39">
          <cell r="B39" t="str">
            <v>Всего</v>
          </cell>
          <cell r="C39" t="str">
            <v>Всего</v>
          </cell>
          <cell r="D39" t="str">
            <v>Уголь</v>
          </cell>
          <cell r="F39">
            <v>640.55500000000006</v>
          </cell>
          <cell r="G39">
            <v>327.22500000000002</v>
          </cell>
          <cell r="H39">
            <v>313.33</v>
          </cell>
          <cell r="I39">
            <v>844.61</v>
          </cell>
          <cell r="J39">
            <v>431.47</v>
          </cell>
          <cell r="K39">
            <v>413.14</v>
          </cell>
          <cell r="L39">
            <v>0.75840328672405022</v>
          </cell>
          <cell r="M39">
            <v>1788.2955802086171</v>
          </cell>
          <cell r="N39">
            <v>2357.9744596482738</v>
          </cell>
          <cell r="O39">
            <v>1510412.33</v>
          </cell>
          <cell r="P39">
            <v>771594.19</v>
          </cell>
          <cell r="Q39">
            <v>738818.14</v>
          </cell>
        </row>
        <row r="40">
          <cell r="B40" t="str">
            <v>Всего</v>
          </cell>
          <cell r="C40" t="str">
            <v>Всего</v>
          </cell>
          <cell r="D40" t="str">
            <v>древесные отходы</v>
          </cell>
          <cell r="F40">
            <v>27.273</v>
          </cell>
          <cell r="G40">
            <v>13.933</v>
          </cell>
          <cell r="H40">
            <v>13.34</v>
          </cell>
          <cell r="I40">
            <v>126.15599999999999</v>
          </cell>
          <cell r="J40">
            <v>64.447999999999993</v>
          </cell>
          <cell r="K40">
            <v>61.707999999999998</v>
          </cell>
          <cell r="L40">
            <v>0.21618472367544944</v>
          </cell>
          <cell r="M40">
            <v>83.067789086527796</v>
          </cell>
          <cell r="N40">
            <v>384.24449088842448</v>
          </cell>
          <cell r="O40">
            <v>10479.5</v>
          </cell>
          <cell r="P40">
            <v>5353.45</v>
          </cell>
          <cell r="Q40">
            <v>5126.05</v>
          </cell>
        </row>
        <row r="41">
          <cell r="B41" t="str">
            <v>Всего</v>
          </cell>
          <cell r="C41" t="str">
            <v>Всего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3">
          <cell r="D43" t="str">
            <v>Итого</v>
          </cell>
          <cell r="F43">
            <v>683.40800000000013</v>
          </cell>
          <cell r="G43">
            <v>349.11799999999999</v>
          </cell>
          <cell r="H43">
            <v>334.28999999999996</v>
          </cell>
          <cell r="N43">
            <v>2327.4041860791795</v>
          </cell>
          <cell r="O43">
            <v>1590566.6400000001</v>
          </cell>
          <cell r="P43">
            <v>812541.0199999999</v>
          </cell>
          <cell r="Q43">
            <v>778025.62000000011</v>
          </cell>
        </row>
        <row r="44">
          <cell r="A44" t="str">
            <v>СЦТ1</v>
          </cell>
          <cell r="F44">
            <v>683.40800000000013</v>
          </cell>
          <cell r="G44">
            <v>349.11799999999999</v>
          </cell>
          <cell r="H44">
            <v>334.28999999999996</v>
          </cell>
          <cell r="N44">
            <v>2327.4041860791795</v>
          </cell>
          <cell r="O44">
            <v>1590566.6400000001</v>
          </cell>
          <cell r="P44">
            <v>812541.0199999999</v>
          </cell>
          <cell r="Q44">
            <v>778025.62000000011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ТЭЦ-1</v>
          </cell>
          <cell r="B48" t="str">
            <v>ТЭЦ-1</v>
          </cell>
          <cell r="F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B49" t="str">
            <v>ТЭЦ-1</v>
          </cell>
          <cell r="D49" t="str">
            <v>древесные отходы</v>
          </cell>
          <cell r="F49">
            <v>26.26</v>
          </cell>
          <cell r="G49">
            <v>13.71</v>
          </cell>
          <cell r="H49">
            <v>12.55</v>
          </cell>
          <cell r="I49">
            <v>129.41</v>
          </cell>
          <cell r="J49">
            <v>67.569999999999993</v>
          </cell>
          <cell r="K49">
            <v>61.84</v>
          </cell>
          <cell r="L49">
            <v>0.20292094892203077</v>
          </cell>
          <cell r="M49">
            <v>79.998763619503904</v>
          </cell>
          <cell r="N49">
            <v>394.23610053313018</v>
          </cell>
          <cell r="O49">
            <v>10352.64</v>
          </cell>
          <cell r="P49">
            <v>5405.45</v>
          </cell>
          <cell r="Q49">
            <v>4947.1899999999996</v>
          </cell>
        </row>
        <row r="50">
          <cell r="B50" t="str">
            <v>ТЭЦ-1</v>
          </cell>
          <cell r="D50" t="str">
            <v>Уголь</v>
          </cell>
          <cell r="F50">
            <v>647.63</v>
          </cell>
          <cell r="G50">
            <v>338.12</v>
          </cell>
          <cell r="H50">
            <v>309.51</v>
          </cell>
          <cell r="I50">
            <v>863.5</v>
          </cell>
          <cell r="J50">
            <v>450.86</v>
          </cell>
          <cell r="K50">
            <v>412.64</v>
          </cell>
          <cell r="L50">
            <v>0.75000579038795601</v>
          </cell>
          <cell r="M50">
            <v>1988.4677127967575</v>
          </cell>
          <cell r="N50">
            <v>2651.2698145546069</v>
          </cell>
          <cell r="O50">
            <v>1717041.87</v>
          </cell>
          <cell r="P50">
            <v>896524.07</v>
          </cell>
          <cell r="Q50">
            <v>820517.8</v>
          </cell>
        </row>
        <row r="51">
          <cell r="B51" t="str">
            <v>ТЭЦ-1</v>
          </cell>
          <cell r="D51" t="str">
            <v>Мазут</v>
          </cell>
          <cell r="F51">
            <v>16.03</v>
          </cell>
          <cell r="G51">
            <v>8.3699999999999992</v>
          </cell>
          <cell r="H51">
            <v>7.66</v>
          </cell>
          <cell r="I51">
            <v>11.7</v>
          </cell>
          <cell r="J51">
            <v>6.11</v>
          </cell>
          <cell r="K51">
            <v>5.59</v>
          </cell>
          <cell r="L51">
            <v>1.3700854700854703</v>
          </cell>
          <cell r="M51">
            <v>6533.6</v>
          </cell>
          <cell r="N51">
            <v>4768.7535870243291</v>
          </cell>
          <cell r="O51">
            <v>76443.12</v>
          </cell>
          <cell r="P51">
            <v>39913.47</v>
          </cell>
          <cell r="Q51">
            <v>36529.65</v>
          </cell>
        </row>
        <row r="53">
          <cell r="B53">
            <v>0</v>
          </cell>
          <cell r="F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6">
          <cell r="A56" t="str">
            <v>Всего</v>
          </cell>
          <cell r="B56" t="str">
            <v>Всего</v>
          </cell>
        </row>
        <row r="57">
          <cell r="B57" t="str">
            <v>Всего</v>
          </cell>
          <cell r="C57" t="str">
            <v>Всего</v>
          </cell>
          <cell r="D57" t="str">
            <v>Мазут</v>
          </cell>
          <cell r="F57">
            <v>16.03</v>
          </cell>
          <cell r="G57">
            <v>8.3699999999999992</v>
          </cell>
          <cell r="H57">
            <v>7.66</v>
          </cell>
          <cell r="I57">
            <v>11.7</v>
          </cell>
          <cell r="J57">
            <v>6.11</v>
          </cell>
          <cell r="K57">
            <v>5.59</v>
          </cell>
          <cell r="L57">
            <v>1.3700854700854703</v>
          </cell>
          <cell r="M57">
            <v>6533.6</v>
          </cell>
          <cell r="N57">
            <v>4768.7535870243291</v>
          </cell>
          <cell r="O57">
            <v>76443.12</v>
          </cell>
          <cell r="P57">
            <v>39913.47</v>
          </cell>
          <cell r="Q57">
            <v>36529.65</v>
          </cell>
        </row>
        <row r="58">
          <cell r="B58" t="str">
            <v>Всего</v>
          </cell>
          <cell r="C58" t="str">
            <v>Всего</v>
          </cell>
          <cell r="D58" t="str">
            <v>Уголь</v>
          </cell>
          <cell r="F58">
            <v>647.63</v>
          </cell>
          <cell r="G58">
            <v>338.12</v>
          </cell>
          <cell r="H58">
            <v>309.51</v>
          </cell>
          <cell r="I58">
            <v>863.5</v>
          </cell>
          <cell r="J58">
            <v>450.86</v>
          </cell>
          <cell r="K58">
            <v>412.64</v>
          </cell>
          <cell r="L58">
            <v>0.75000579038795601</v>
          </cell>
          <cell r="M58">
            <v>1988.4677127967575</v>
          </cell>
          <cell r="N58">
            <v>2651.2698145546069</v>
          </cell>
          <cell r="O58">
            <v>1717041.87</v>
          </cell>
          <cell r="P58">
            <v>896524.07</v>
          </cell>
          <cell r="Q58">
            <v>820517.8</v>
          </cell>
        </row>
        <row r="59">
          <cell r="B59" t="str">
            <v>Всего</v>
          </cell>
          <cell r="C59" t="str">
            <v>Всего</v>
          </cell>
          <cell r="D59" t="str">
            <v>древесные отходы</v>
          </cell>
          <cell r="F59">
            <v>26.26</v>
          </cell>
          <cell r="G59">
            <v>13.71</v>
          </cell>
          <cell r="H59">
            <v>12.55</v>
          </cell>
          <cell r="I59">
            <v>129.41</v>
          </cell>
          <cell r="J59">
            <v>67.569999999999993</v>
          </cell>
          <cell r="K59">
            <v>61.84</v>
          </cell>
          <cell r="L59">
            <v>0.20292094892203077</v>
          </cell>
          <cell r="M59">
            <v>79.998763619503904</v>
          </cell>
          <cell r="N59">
            <v>394.23610053313018</v>
          </cell>
          <cell r="O59">
            <v>10352.64</v>
          </cell>
          <cell r="P59">
            <v>5405.45</v>
          </cell>
          <cell r="Q59">
            <v>4947.1899999999996</v>
          </cell>
        </row>
        <row r="60">
          <cell r="B60" t="str">
            <v>Всего</v>
          </cell>
          <cell r="C60" t="str">
            <v>Всего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2">
          <cell r="D62" t="str">
            <v>Итого</v>
          </cell>
          <cell r="F62">
            <v>689.92</v>
          </cell>
          <cell r="G62">
            <v>360.2</v>
          </cell>
          <cell r="H62">
            <v>329.72</v>
          </cell>
          <cell r="N62">
            <v>2614.61</v>
          </cell>
          <cell r="O62">
            <v>1803837.63</v>
          </cell>
          <cell r="P62">
            <v>941842.98999999987</v>
          </cell>
          <cell r="Q62">
            <v>861994.64</v>
          </cell>
        </row>
        <row r="63">
          <cell r="A63" t="str">
            <v>СЦТ1</v>
          </cell>
          <cell r="F63">
            <v>689.92</v>
          </cell>
          <cell r="G63">
            <v>360.2</v>
          </cell>
          <cell r="H63">
            <v>329.72</v>
          </cell>
          <cell r="N63">
            <v>2614.61</v>
          </cell>
          <cell r="O63">
            <v>1803837.63</v>
          </cell>
          <cell r="P63">
            <v>941842.98999999987</v>
          </cell>
          <cell r="Q63">
            <v>861994.64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</sheetData>
      <sheetData sheetId="15">
        <row r="29">
          <cell r="C29">
            <v>4.3499999999999996</v>
          </cell>
          <cell r="D29">
            <v>22</v>
          </cell>
          <cell r="E29">
            <v>5153.1204597655178</v>
          </cell>
          <cell r="F29">
            <v>764.74590909000005</v>
          </cell>
          <cell r="G29">
            <v>1285.44</v>
          </cell>
          <cell r="H29">
            <v>5591.6639999999998</v>
          </cell>
          <cell r="I29">
            <v>16824.409999980002</v>
          </cell>
          <cell r="J29">
            <v>22416.073999980003</v>
          </cell>
        </row>
        <row r="31">
          <cell r="B31" t="str">
            <v>оптовый рынок</v>
          </cell>
          <cell r="C31">
            <v>4.3499999999999996</v>
          </cell>
          <cell r="D31">
            <v>22</v>
          </cell>
          <cell r="F31">
            <v>764.74590909000005</v>
          </cell>
          <cell r="G31">
            <v>1285.44</v>
          </cell>
          <cell r="H31">
            <v>5591.6639999999998</v>
          </cell>
          <cell r="I31">
            <v>16824.409999980002</v>
          </cell>
          <cell r="J31">
            <v>22416.073999980003</v>
          </cell>
        </row>
        <row r="32">
          <cell r="B32" t="str">
            <v>блокстанции</v>
          </cell>
          <cell r="H32">
            <v>0</v>
          </cell>
          <cell r="I32">
            <v>0</v>
          </cell>
          <cell r="J32">
            <v>0</v>
          </cell>
        </row>
        <row r="33">
          <cell r="B33" t="str">
            <v>другие поставщики - всего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5">
          <cell r="B35" t="str">
            <v>ЭСО-1</v>
          </cell>
          <cell r="E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E36">
            <v>0</v>
          </cell>
          <cell r="H36">
            <v>0</v>
          </cell>
          <cell r="I36">
            <v>0</v>
          </cell>
          <cell r="J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</row>
        <row r="40">
          <cell r="B40" t="str">
            <v>ЭСО-1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H41">
            <v>0</v>
          </cell>
          <cell r="I41">
            <v>0</v>
          </cell>
          <cell r="J41">
            <v>0</v>
          </cell>
        </row>
        <row r="43">
          <cell r="C43" t="str">
            <v>4,35</v>
          </cell>
          <cell r="D43" t="str">
            <v>22</v>
          </cell>
          <cell r="E43" t="str">
            <v>5153,12</v>
          </cell>
          <cell r="F43" t="str">
            <v>764,75</v>
          </cell>
          <cell r="G43" t="str">
            <v>1285,44</v>
          </cell>
          <cell r="H43">
            <v>5591.6639999999998</v>
          </cell>
          <cell r="I43">
            <v>16824.409999980002</v>
          </cell>
          <cell r="J43">
            <v>22416.073999980003</v>
          </cell>
        </row>
        <row r="45">
          <cell r="C45">
            <v>4.8</v>
          </cell>
          <cell r="D45">
            <v>22.5</v>
          </cell>
          <cell r="E45">
            <v>4870.1879166656263</v>
          </cell>
          <cell r="F45">
            <v>764.74622222200003</v>
          </cell>
          <cell r="G45">
            <v>1285.44</v>
          </cell>
          <cell r="H45">
            <v>6170.1120000000001</v>
          </cell>
          <cell r="I45">
            <v>17206.789999995002</v>
          </cell>
          <cell r="J45">
            <v>23376.901999995003</v>
          </cell>
        </row>
        <row r="47">
          <cell r="B47" t="str">
            <v>оптовый рынок</v>
          </cell>
          <cell r="C47">
            <v>4.8</v>
          </cell>
          <cell r="D47">
            <v>22.5</v>
          </cell>
          <cell r="E47">
            <v>4870.1879166656263</v>
          </cell>
          <cell r="F47">
            <v>764.74622222200003</v>
          </cell>
          <cell r="G47">
            <v>1285.44</v>
          </cell>
          <cell r="H47">
            <v>6170.1120000000001</v>
          </cell>
          <cell r="I47">
            <v>17206.789999995002</v>
          </cell>
          <cell r="J47">
            <v>23376.901999995003</v>
          </cell>
        </row>
        <row r="48">
          <cell r="B48" t="str">
            <v>блокстанции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 t="str">
            <v>другие поставщики - всего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1">
          <cell r="B51" t="str">
            <v>ЭСО-1</v>
          </cell>
          <cell r="E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E52">
            <v>0</v>
          </cell>
          <cell r="H52">
            <v>0</v>
          </cell>
          <cell r="I52">
            <v>0</v>
          </cell>
          <cell r="J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H54">
            <v>0</v>
          </cell>
          <cell r="I54">
            <v>0</v>
          </cell>
          <cell r="J54">
            <v>0</v>
          </cell>
        </row>
        <row r="56">
          <cell r="B56" t="str">
            <v>ЭСО-1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E57">
            <v>0</v>
          </cell>
          <cell r="H57">
            <v>0</v>
          </cell>
          <cell r="I57">
            <v>0</v>
          </cell>
          <cell r="J57">
            <v>0</v>
          </cell>
        </row>
        <row r="59">
          <cell r="C59" t="str">
            <v>4,8</v>
          </cell>
          <cell r="D59" t="str">
            <v>22,5</v>
          </cell>
          <cell r="E59" t="str">
            <v>4870,19</v>
          </cell>
          <cell r="F59" t="str">
            <v>764,75</v>
          </cell>
          <cell r="G59" t="str">
            <v>1285,44</v>
          </cell>
          <cell r="H59">
            <v>6170.1120000000001</v>
          </cell>
          <cell r="I59">
            <v>17206.789999995002</v>
          </cell>
          <cell r="J59">
            <v>23376.901999995003</v>
          </cell>
        </row>
      </sheetData>
      <sheetData sheetId="16">
        <row r="7">
          <cell r="E7">
            <v>0</v>
          </cell>
        </row>
      </sheetData>
      <sheetData sheetId="17">
        <row r="6">
          <cell r="A6" t="str">
            <v>1</v>
          </cell>
          <cell r="B6" t="str">
            <v>Базовый период</v>
          </cell>
          <cell r="C6">
            <v>0</v>
          </cell>
          <cell r="E6">
            <v>0</v>
          </cell>
        </row>
        <row r="8">
          <cell r="E8">
            <v>0</v>
          </cell>
        </row>
        <row r="10">
          <cell r="A10" t="str">
            <v>2</v>
          </cell>
          <cell r="B10" t="str">
            <v>Период регулирования</v>
          </cell>
          <cell r="C10">
            <v>0</v>
          </cell>
          <cell r="E10">
            <v>0</v>
          </cell>
        </row>
        <row r="12">
          <cell r="E12">
            <v>0</v>
          </cell>
        </row>
      </sheetData>
      <sheetData sheetId="18">
        <row r="10">
          <cell r="D10">
            <v>42539.96</v>
          </cell>
          <cell r="E10">
            <v>45943.16</v>
          </cell>
          <cell r="F10">
            <v>34248.629999999997</v>
          </cell>
          <cell r="G10">
            <v>42539.96</v>
          </cell>
          <cell r="H10">
            <v>45943.16</v>
          </cell>
          <cell r="I10">
            <v>12907.31</v>
          </cell>
          <cell r="J10">
            <v>16348.72</v>
          </cell>
          <cell r="K10">
            <v>17656.62</v>
          </cell>
          <cell r="N10">
            <v>21341.32</v>
          </cell>
          <cell r="O10">
            <v>26191.24</v>
          </cell>
          <cell r="P10">
            <v>28286.54</v>
          </cell>
        </row>
        <row r="11">
          <cell r="D11">
            <v>41909.600000000006</v>
          </cell>
          <cell r="E11">
            <v>45262.37</v>
          </cell>
          <cell r="F11">
            <v>40790.89</v>
          </cell>
          <cell r="G11">
            <v>41909.600000000006</v>
          </cell>
          <cell r="H11">
            <v>45262.37</v>
          </cell>
          <cell r="I11">
            <v>19624.740000000002</v>
          </cell>
          <cell r="J11">
            <v>21409.52</v>
          </cell>
          <cell r="K11">
            <v>23632.97</v>
          </cell>
          <cell r="N11">
            <v>21166.15</v>
          </cell>
          <cell r="O11">
            <v>20500.080000000002</v>
          </cell>
          <cell r="P11">
            <v>21629.4</v>
          </cell>
        </row>
        <row r="12">
          <cell r="D12">
            <v>11299.96</v>
          </cell>
          <cell r="E12">
            <v>12204</v>
          </cell>
          <cell r="F12">
            <v>13620.8</v>
          </cell>
          <cell r="G12">
            <v>11299.96</v>
          </cell>
          <cell r="H12">
            <v>12204</v>
          </cell>
          <cell r="I12">
            <v>6553.05</v>
          </cell>
          <cell r="J12">
            <v>5772.61</v>
          </cell>
          <cell r="K12">
            <v>6372.11</v>
          </cell>
          <cell r="N12">
            <v>7067.75</v>
          </cell>
          <cell r="O12">
            <v>5527.35</v>
          </cell>
          <cell r="P12">
            <v>5831.89</v>
          </cell>
        </row>
        <row r="13">
          <cell r="D13">
            <v>201517.38500000001</v>
          </cell>
          <cell r="E13">
            <v>237126.12</v>
          </cell>
          <cell r="F13">
            <v>214955.33000000002</v>
          </cell>
          <cell r="G13">
            <v>201517.38500000001</v>
          </cell>
          <cell r="H13">
            <v>237126.12</v>
          </cell>
          <cell r="I13">
            <v>107534.94</v>
          </cell>
          <cell r="J13">
            <v>102945.16</v>
          </cell>
          <cell r="K13">
            <v>123811.34</v>
          </cell>
          <cell r="N13">
            <v>107420.39</v>
          </cell>
          <cell r="O13">
            <v>98572.225000000006</v>
          </cell>
          <cell r="P13">
            <v>113314.78</v>
          </cell>
        </row>
        <row r="14">
          <cell r="D14">
            <v>99458.299999999988</v>
          </cell>
          <cell r="E14">
            <v>126903.35999999999</v>
          </cell>
          <cell r="F14">
            <v>116891.47</v>
          </cell>
          <cell r="G14">
            <v>99458.299999999988</v>
          </cell>
          <cell r="H14">
            <v>126903.35999999999</v>
          </cell>
          <cell r="I14">
            <v>56237.19</v>
          </cell>
          <cell r="J14">
            <v>50808.28</v>
          </cell>
          <cell r="K14">
            <v>66260.429999999993</v>
          </cell>
          <cell r="N14">
            <v>60654.28</v>
          </cell>
          <cell r="O14">
            <v>48650.02</v>
          </cell>
          <cell r="P14">
            <v>60642.93</v>
          </cell>
        </row>
        <row r="15">
          <cell r="D15">
            <v>1590566.6400000001</v>
          </cell>
          <cell r="E15">
            <v>1803837.63</v>
          </cell>
          <cell r="F15">
            <v>1371560.83</v>
          </cell>
          <cell r="G15">
            <v>1590566.6400000001</v>
          </cell>
          <cell r="H15">
            <v>1803837.63</v>
          </cell>
          <cell r="I15">
            <v>711694.71000000008</v>
          </cell>
          <cell r="J15">
            <v>812541.0199999999</v>
          </cell>
          <cell r="K15">
            <v>941842.98999999987</v>
          </cell>
          <cell r="N15">
            <v>659866.12</v>
          </cell>
          <cell r="O15">
            <v>778025.62000000011</v>
          </cell>
          <cell r="P15">
            <v>861994.64</v>
          </cell>
        </row>
        <row r="16">
          <cell r="D16">
            <v>22416.073999980003</v>
          </cell>
          <cell r="E16">
            <v>23376.901999995003</v>
          </cell>
          <cell r="F16">
            <v>0</v>
          </cell>
          <cell r="G16">
            <v>22416.073999980003</v>
          </cell>
          <cell r="H16">
            <v>23376.901999995003</v>
          </cell>
        </row>
        <row r="17">
          <cell r="D17">
            <v>22416.073999980003</v>
          </cell>
          <cell r="E17">
            <v>23376.901999995003</v>
          </cell>
          <cell r="F17">
            <v>15369.08</v>
          </cell>
          <cell r="G17">
            <v>22416.073999980003</v>
          </cell>
          <cell r="H17">
            <v>23376.901999995003</v>
          </cell>
          <cell r="I17">
            <v>15369.08</v>
          </cell>
          <cell r="J17">
            <v>22416.07</v>
          </cell>
          <cell r="K17">
            <v>23376.9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D19">
            <v>145115.78805532661</v>
          </cell>
          <cell r="E19">
            <v>149280.41839241097</v>
          </cell>
          <cell r="F19">
            <v>136157.71693638407</v>
          </cell>
          <cell r="G19">
            <v>145115.78805532661</v>
          </cell>
          <cell r="H19">
            <v>149280.41839241097</v>
          </cell>
          <cell r="I19">
            <v>70651.419401201318</v>
          </cell>
          <cell r="J19">
            <v>74132.41136058791</v>
          </cell>
          <cell r="K19">
            <v>77944.225754237181</v>
          </cell>
          <cell r="L19">
            <v>0</v>
          </cell>
          <cell r="M19">
            <v>0</v>
          </cell>
          <cell r="N19">
            <v>65506.297535182741</v>
          </cell>
          <cell r="O19">
            <v>70983.37669473869</v>
          </cell>
          <cell r="P19">
            <v>71336.192638173787</v>
          </cell>
          <cell r="Q19">
            <v>0</v>
          </cell>
          <cell r="R19">
            <v>0</v>
          </cell>
        </row>
        <row r="20">
          <cell r="D20">
            <v>45044.04</v>
          </cell>
          <cell r="E20">
            <v>46336.76</v>
          </cell>
          <cell r="F20">
            <v>41440</v>
          </cell>
          <cell r="G20">
            <v>45044.04</v>
          </cell>
          <cell r="H20">
            <v>46336.76</v>
          </cell>
          <cell r="I20">
            <v>19937.03</v>
          </cell>
          <cell r="J20">
            <v>23010.75</v>
          </cell>
          <cell r="K20">
            <v>24193.95</v>
          </cell>
          <cell r="N20">
            <v>21502.97</v>
          </cell>
          <cell r="O20">
            <v>22033.29</v>
          </cell>
          <cell r="P20">
            <v>22142.81</v>
          </cell>
        </row>
        <row r="21">
          <cell r="D21">
            <v>38745.910000000003</v>
          </cell>
          <cell r="E21">
            <v>39857.880000000005</v>
          </cell>
          <cell r="F21">
            <v>34618.050000000003</v>
          </cell>
          <cell r="G21">
            <v>38745.910000000003</v>
          </cell>
          <cell r="H21">
            <v>39857.880000000005</v>
          </cell>
          <cell r="I21">
            <v>16654.95</v>
          </cell>
          <cell r="J21">
            <v>19793.349999999999</v>
          </cell>
          <cell r="K21">
            <v>20811.11</v>
          </cell>
          <cell r="N21">
            <v>17963.099999999999</v>
          </cell>
          <cell r="O21">
            <v>18952.560000000001</v>
          </cell>
          <cell r="P21">
            <v>19046.77</v>
          </cell>
        </row>
        <row r="22">
          <cell r="D22">
            <v>12026.76</v>
          </cell>
          <cell r="E22">
            <v>12371.92</v>
          </cell>
          <cell r="F22">
            <v>10803.42</v>
          </cell>
          <cell r="G22">
            <v>12026.76</v>
          </cell>
          <cell r="H22">
            <v>12371.92</v>
          </cell>
          <cell r="I22">
            <v>5197.59</v>
          </cell>
          <cell r="J22">
            <v>6143.87</v>
          </cell>
          <cell r="K22">
            <v>6459.79</v>
          </cell>
          <cell r="N22">
            <v>5605.83</v>
          </cell>
          <cell r="O22">
            <v>5882.89</v>
          </cell>
          <cell r="P22">
            <v>5912.13</v>
          </cell>
        </row>
        <row r="23">
          <cell r="D23">
            <v>66847.600000000006</v>
          </cell>
          <cell r="E23">
            <v>67539.73</v>
          </cell>
          <cell r="F23">
            <v>66456.91</v>
          </cell>
          <cell r="G23">
            <v>66847.600000000006</v>
          </cell>
          <cell r="H23">
            <v>67539.73</v>
          </cell>
          <cell r="I23">
            <v>11233.56</v>
          </cell>
          <cell r="J23">
            <v>13355.23</v>
          </cell>
          <cell r="K23">
            <v>13739.39</v>
          </cell>
          <cell r="L23">
            <v>0</v>
          </cell>
          <cell r="M23">
            <v>0</v>
          </cell>
          <cell r="N23">
            <v>55223.35</v>
          </cell>
          <cell r="O23">
            <v>53492.37</v>
          </cell>
          <cell r="P23">
            <v>53800.34</v>
          </cell>
          <cell r="Q23">
            <v>0</v>
          </cell>
          <cell r="R23">
            <v>0</v>
          </cell>
        </row>
        <row r="24">
          <cell r="D24">
            <v>17696</v>
          </cell>
          <cell r="E24">
            <v>19111.61</v>
          </cell>
          <cell r="F24">
            <v>15932.73</v>
          </cell>
          <cell r="G24">
            <v>17696</v>
          </cell>
          <cell r="H24">
            <v>19111.61</v>
          </cell>
          <cell r="I24">
            <v>8267.4</v>
          </cell>
          <cell r="J24">
            <v>9040</v>
          </cell>
          <cell r="K24">
            <v>9978.7999999999993</v>
          </cell>
          <cell r="L24">
            <v>0</v>
          </cell>
          <cell r="M24">
            <v>0</v>
          </cell>
          <cell r="N24">
            <v>7665.33</v>
          </cell>
          <cell r="O24">
            <v>8656</v>
          </cell>
          <cell r="P24">
            <v>9132.81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D27">
            <v>4316</v>
          </cell>
          <cell r="E27">
            <v>4661.28</v>
          </cell>
          <cell r="F27">
            <v>4259.1200000000008</v>
          </cell>
          <cell r="G27">
            <v>4316</v>
          </cell>
          <cell r="H27">
            <v>4661.28</v>
          </cell>
          <cell r="I27">
            <v>2210.0300000000002</v>
          </cell>
          <cell r="J27">
            <v>2204.83</v>
          </cell>
          <cell r="K27">
            <v>2433.81</v>
          </cell>
          <cell r="N27">
            <v>2049.09</v>
          </cell>
          <cell r="O27">
            <v>2111.17</v>
          </cell>
          <cell r="P27">
            <v>2227.4699999999998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D35">
            <v>13380</v>
          </cell>
          <cell r="E35">
            <v>14450.33</v>
          </cell>
          <cell r="F35">
            <v>11673.61</v>
          </cell>
          <cell r="G35">
            <v>13380</v>
          </cell>
          <cell r="H35">
            <v>14450.33</v>
          </cell>
          <cell r="I35">
            <v>6057.37</v>
          </cell>
          <cell r="J35">
            <v>6835.17</v>
          </cell>
          <cell r="K35">
            <v>7544.99</v>
          </cell>
          <cell r="N35">
            <v>5616.24</v>
          </cell>
          <cell r="O35">
            <v>6544.83</v>
          </cell>
          <cell r="P35">
            <v>6905.34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40">
          <cell r="D40">
            <v>2167354.9570553065</v>
          </cell>
          <cell r="E40">
            <v>2431335.8203924056</v>
          </cell>
          <cell r="F40">
            <v>1930090.166936384</v>
          </cell>
          <cell r="G40">
            <v>2167354.9570553065</v>
          </cell>
          <cell r="H40">
            <v>2431335.8203924056</v>
          </cell>
          <cell r="I40">
            <v>973938.10940120136</v>
          </cell>
          <cell r="J40">
            <v>1091981.4813605878</v>
          </cell>
          <cell r="K40">
            <v>1252794.3457542371</v>
          </cell>
          <cell r="L40">
            <v>0</v>
          </cell>
          <cell r="M40">
            <v>0</v>
          </cell>
          <cell r="N40">
            <v>956152.05753518268</v>
          </cell>
          <cell r="O40">
            <v>1075373.4716947391</v>
          </cell>
          <cell r="P40">
            <v>1178541.472638174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D41">
            <v>167829.06</v>
          </cell>
          <cell r="E41">
            <v>197816.03999999998</v>
          </cell>
          <cell r="F41">
            <v>182755.69</v>
          </cell>
          <cell r="G41">
            <v>167829.06</v>
          </cell>
          <cell r="H41">
            <v>197816.03999999998</v>
          </cell>
          <cell r="I41">
            <v>87924.86</v>
          </cell>
          <cell r="J41">
            <v>85735.51</v>
          </cell>
          <cell r="K41">
            <v>103286.27999999998</v>
          </cell>
          <cell r="L41">
            <v>0</v>
          </cell>
          <cell r="M41">
            <v>0</v>
          </cell>
          <cell r="N41">
            <v>94830.83</v>
          </cell>
          <cell r="O41">
            <v>82093.55</v>
          </cell>
          <cell r="P41">
            <v>94529.760000000009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2167354.9570553065</v>
          </cell>
          <cell r="E44">
            <v>2431335.8203924056</v>
          </cell>
          <cell r="F44">
            <v>1930090.166936384</v>
          </cell>
          <cell r="G44">
            <v>2167354.9570553065</v>
          </cell>
          <cell r="H44">
            <v>2431335.8203924056</v>
          </cell>
          <cell r="I44">
            <v>973938.10940120136</v>
          </cell>
          <cell r="J44">
            <v>1091981.4813605878</v>
          </cell>
          <cell r="K44">
            <v>1252794.3457542371</v>
          </cell>
          <cell r="L44">
            <v>0</v>
          </cell>
          <cell r="M44">
            <v>0</v>
          </cell>
          <cell r="N44">
            <v>956152.05753518268</v>
          </cell>
          <cell r="O44">
            <v>1075373.4716947391</v>
          </cell>
          <cell r="P44">
            <v>1178541.472638174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6">
          <cell r="D46">
            <v>1114397.5553605678</v>
          </cell>
          <cell r="E46">
            <v>1276171.2477542323</v>
          </cell>
          <cell r="I46">
            <v>15369.08</v>
          </cell>
          <cell r="J46">
            <v>22416.07</v>
          </cell>
          <cell r="K46">
            <v>23376.9</v>
          </cell>
        </row>
        <row r="47">
          <cell r="D47">
            <v>1091981.4813605878</v>
          </cell>
          <cell r="E47">
            <v>1252794.3457542371</v>
          </cell>
          <cell r="I47">
            <v>973938.10940120136</v>
          </cell>
          <cell r="J47">
            <v>1091981.4813605878</v>
          </cell>
          <cell r="K47">
            <v>1252794.3457542371</v>
          </cell>
        </row>
        <row r="48">
          <cell r="D48">
            <v>22416.073999980003</v>
          </cell>
          <cell r="E48">
            <v>23376.901999995003</v>
          </cell>
          <cell r="F48">
            <v>15369.08</v>
          </cell>
          <cell r="G48">
            <v>22416.073999980003</v>
          </cell>
          <cell r="H48">
            <v>23376.901999995003</v>
          </cell>
        </row>
        <row r="49">
          <cell r="D49">
            <v>0</v>
          </cell>
          <cell r="E49">
            <v>0</v>
          </cell>
          <cell r="L49">
            <v>0</v>
          </cell>
          <cell r="M49">
            <v>0</v>
          </cell>
        </row>
        <row r="50">
          <cell r="D50">
            <v>1075373.4716947391</v>
          </cell>
          <cell r="E50">
            <v>1178541.472638174</v>
          </cell>
        </row>
        <row r="51">
          <cell r="D51">
            <v>1075373.4716947391</v>
          </cell>
          <cell r="E51">
            <v>1178541.472638174</v>
          </cell>
          <cell r="N51">
            <v>956152.05753518268</v>
          </cell>
          <cell r="O51">
            <v>1075373.4716947391</v>
          </cell>
          <cell r="P51">
            <v>1178541.472638174</v>
          </cell>
        </row>
        <row r="52">
          <cell r="D52">
            <v>0</v>
          </cell>
          <cell r="E52">
            <v>0</v>
          </cell>
          <cell r="Q52">
            <v>0</v>
          </cell>
          <cell r="R52">
            <v>0</v>
          </cell>
        </row>
        <row r="53">
          <cell r="D53">
            <v>0</v>
          </cell>
          <cell r="E53">
            <v>0</v>
          </cell>
          <cell r="S53">
            <v>0</v>
          </cell>
          <cell r="T53">
            <v>0</v>
          </cell>
        </row>
      </sheetData>
      <sheetData sheetId="19"/>
      <sheetData sheetId="20">
        <row r="7">
          <cell r="D7">
            <v>879324.55</v>
          </cell>
        </row>
      </sheetData>
      <sheetData sheetId="21"/>
      <sheetData sheetId="22">
        <row r="4">
          <cell r="H4" t="str">
            <v>ТЭЦ-1</v>
          </cell>
        </row>
        <row r="8">
          <cell r="D8">
            <v>812541.0199999999</v>
          </cell>
          <cell r="E8">
            <v>941842.98999999987</v>
          </cell>
          <cell r="H8">
            <v>812541.0199999999</v>
          </cell>
          <cell r="I8">
            <v>941842.98999999987</v>
          </cell>
          <cell r="J8">
            <v>0</v>
          </cell>
          <cell r="K8">
            <v>0</v>
          </cell>
        </row>
        <row r="9">
          <cell r="D9">
            <v>26773.22</v>
          </cell>
          <cell r="E9">
            <v>29163.17</v>
          </cell>
          <cell r="H9">
            <v>26773.22</v>
          </cell>
          <cell r="I9">
            <v>29163.17</v>
          </cell>
        </row>
        <row r="10">
          <cell r="D10">
            <v>15843.65</v>
          </cell>
          <cell r="E10">
            <v>16298.35</v>
          </cell>
          <cell r="H10">
            <v>15843.65</v>
          </cell>
          <cell r="I10">
            <v>16298.35</v>
          </cell>
        </row>
        <row r="11">
          <cell r="D11">
            <v>0</v>
          </cell>
          <cell r="E11">
            <v>0</v>
          </cell>
        </row>
        <row r="12">
          <cell r="D12">
            <v>4230.25</v>
          </cell>
          <cell r="E12">
            <v>4351.66</v>
          </cell>
          <cell r="H12">
            <v>4230.25</v>
          </cell>
          <cell r="I12">
            <v>4351.66</v>
          </cell>
        </row>
        <row r="13">
          <cell r="D13">
            <v>201137.27</v>
          </cell>
          <cell r="E13">
            <v>227782.47999999998</v>
          </cell>
          <cell r="H13">
            <v>201137.27</v>
          </cell>
          <cell r="I13">
            <v>227782.47999999998</v>
          </cell>
          <cell r="J13">
            <v>0</v>
          </cell>
          <cell r="K13">
            <v>0</v>
          </cell>
        </row>
        <row r="15">
          <cell r="D15">
            <v>13355.23</v>
          </cell>
          <cell r="E15">
            <v>13739.39</v>
          </cell>
          <cell r="H15">
            <v>13355.23</v>
          </cell>
          <cell r="I15">
            <v>13739.39</v>
          </cell>
        </row>
        <row r="16">
          <cell r="D16">
            <v>85735.51</v>
          </cell>
          <cell r="E16">
            <v>109658.39</v>
          </cell>
          <cell r="H16">
            <v>85735.51</v>
          </cell>
          <cell r="I16">
            <v>109658.39</v>
          </cell>
        </row>
        <row r="17">
          <cell r="D17">
            <v>102046.53</v>
          </cell>
          <cell r="E17">
            <v>104384.7</v>
          </cell>
          <cell r="H17">
            <v>102046.53</v>
          </cell>
          <cell r="I17">
            <v>104384.7</v>
          </cell>
        </row>
        <row r="18">
          <cell r="D18">
            <v>0</v>
          </cell>
          <cell r="E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  <cell r="H19">
            <v>0</v>
          </cell>
          <cell r="I19">
            <v>0</v>
          </cell>
        </row>
        <row r="20">
          <cell r="D20">
            <v>31456.07</v>
          </cell>
          <cell r="E20">
            <v>33355.699999999997</v>
          </cell>
          <cell r="H20">
            <v>31456.07</v>
          </cell>
          <cell r="I20">
            <v>33355.699999999997</v>
          </cell>
          <cell r="J20">
            <v>0</v>
          </cell>
          <cell r="K20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2204.83</v>
          </cell>
          <cell r="E23">
            <v>2433.81</v>
          </cell>
          <cell r="H23">
            <v>2204.83</v>
          </cell>
          <cell r="I23">
            <v>2433.81</v>
          </cell>
        </row>
        <row r="24">
          <cell r="D24">
            <v>0</v>
          </cell>
          <cell r="E24">
            <v>0</v>
          </cell>
          <cell r="H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8">
          <cell r="D28">
            <v>0</v>
          </cell>
          <cell r="E28">
            <v>0</v>
          </cell>
        </row>
        <row r="30">
          <cell r="D30">
            <v>29251.239999999998</v>
          </cell>
          <cell r="E30">
            <v>30921.89</v>
          </cell>
          <cell r="H30">
            <v>29251.239999999998</v>
          </cell>
          <cell r="I30">
            <v>30921.89</v>
          </cell>
        </row>
        <row r="31">
          <cell r="D31">
            <v>22416.07</v>
          </cell>
          <cell r="E31">
            <v>23376.9</v>
          </cell>
          <cell r="H31">
            <v>22416.07</v>
          </cell>
          <cell r="I31">
            <v>23376.9</v>
          </cell>
        </row>
        <row r="32">
          <cell r="B32" t="str">
            <v>Другие прочие затраты</v>
          </cell>
          <cell r="D32">
            <v>6835.17</v>
          </cell>
          <cell r="E32">
            <v>7544.99</v>
          </cell>
          <cell r="G32">
            <v>6057.37</v>
          </cell>
          <cell r="H32">
            <v>6835.17</v>
          </cell>
          <cell r="I32">
            <v>7544.99</v>
          </cell>
        </row>
        <row r="33">
          <cell r="D33">
            <v>0</v>
          </cell>
          <cell r="E33">
            <v>0</v>
          </cell>
        </row>
        <row r="35">
          <cell r="D35">
            <v>0</v>
          </cell>
          <cell r="E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D36">
            <v>12180</v>
          </cell>
          <cell r="E36">
            <v>0</v>
          </cell>
          <cell r="H36">
            <v>12180</v>
          </cell>
          <cell r="I36">
            <v>0</v>
          </cell>
        </row>
        <row r="37">
          <cell r="D37">
            <v>0</v>
          </cell>
          <cell r="E37">
            <v>0</v>
          </cell>
          <cell r="I37">
            <v>0</v>
          </cell>
        </row>
        <row r="38">
          <cell r="D38">
            <v>1104161.48</v>
          </cell>
          <cell r="E38">
            <v>1252794.3499999999</v>
          </cell>
          <cell r="H38">
            <v>1104161.48</v>
          </cell>
          <cell r="I38">
            <v>1252794.3499999999</v>
          </cell>
          <cell r="J38">
            <v>0</v>
          </cell>
          <cell r="K38">
            <v>0</v>
          </cell>
        </row>
        <row r="39">
          <cell r="D39">
            <v>760.82</v>
          </cell>
          <cell r="E39">
            <v>780.58999999999992</v>
          </cell>
          <cell r="H39">
            <v>760.82</v>
          </cell>
          <cell r="I39">
            <v>780.58999999999992</v>
          </cell>
          <cell r="J39">
            <v>0</v>
          </cell>
          <cell r="K39">
            <v>0</v>
          </cell>
        </row>
        <row r="40">
          <cell r="D40">
            <v>68.039999999999992</v>
          </cell>
          <cell r="E40">
            <v>68.89</v>
          </cell>
          <cell r="H40">
            <v>68.039999999999992</v>
          </cell>
          <cell r="I40">
            <v>68.89</v>
          </cell>
        </row>
        <row r="41">
          <cell r="D41">
            <v>1451.2781998370178</v>
          </cell>
          <cell r="E41">
            <v>1604.9326150732138</v>
          </cell>
          <cell r="H41">
            <v>1451.2781998370178</v>
          </cell>
          <cell r="I41">
            <v>1604.9326150732138</v>
          </cell>
          <cell r="J41">
            <v>0</v>
          </cell>
          <cell r="K41">
            <v>0</v>
          </cell>
        </row>
        <row r="43">
          <cell r="D43">
            <v>1097.4436660445306</v>
          </cell>
          <cell r="E43">
            <v>1236.5260764293675</v>
          </cell>
          <cell r="H43">
            <v>1097.4436660445306</v>
          </cell>
          <cell r="I43">
            <v>1236.5260764293675</v>
          </cell>
          <cell r="J43">
            <v>0</v>
          </cell>
          <cell r="K43">
            <v>0</v>
          </cell>
        </row>
        <row r="45">
          <cell r="H45">
            <v>29.463039878026336</v>
          </cell>
          <cell r="I45">
            <v>29.9477318438617</v>
          </cell>
        </row>
        <row r="46">
          <cell r="D46">
            <v>1067.9806261665044</v>
          </cell>
          <cell r="E46">
            <v>1206.5783445855059</v>
          </cell>
          <cell r="H46">
            <v>1067.9806261665044</v>
          </cell>
          <cell r="I46">
            <v>1206.5783445855059</v>
          </cell>
          <cell r="J46">
            <v>0</v>
          </cell>
          <cell r="K46">
            <v>0</v>
          </cell>
        </row>
        <row r="47">
          <cell r="D47">
            <v>0</v>
          </cell>
          <cell r="E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D48">
            <v>269204.39000000007</v>
          </cell>
          <cell r="E48">
            <v>287574.45999999996</v>
          </cell>
          <cell r="H48">
            <v>269204.39000000007</v>
          </cell>
          <cell r="I48">
            <v>287574.45999999996</v>
          </cell>
          <cell r="J48">
            <v>0</v>
          </cell>
          <cell r="K48">
            <v>0</v>
          </cell>
        </row>
        <row r="50">
          <cell r="D50">
            <v>0</v>
          </cell>
          <cell r="E50">
            <v>0</v>
          </cell>
        </row>
      </sheetData>
      <sheetData sheetId="23">
        <row r="7">
          <cell r="C7">
            <v>711694.71000000008</v>
          </cell>
          <cell r="D7">
            <v>812541.0199999999</v>
          </cell>
          <cell r="E7">
            <v>941842.98999999987</v>
          </cell>
        </row>
        <row r="8">
          <cell r="C8">
            <v>22194.25</v>
          </cell>
          <cell r="D8">
            <v>26773.22</v>
          </cell>
          <cell r="E8">
            <v>29163.17</v>
          </cell>
        </row>
        <row r="9">
          <cell r="C9">
            <v>14865.62</v>
          </cell>
          <cell r="D9">
            <v>15843.65</v>
          </cell>
          <cell r="E9">
            <v>16298.35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3859.89</v>
          </cell>
          <cell r="D11">
            <v>4230.25</v>
          </cell>
          <cell r="E11">
            <v>4351.66</v>
          </cell>
        </row>
        <row r="12">
          <cell r="C12">
            <v>197687.16</v>
          </cell>
          <cell r="D12">
            <v>201137.27</v>
          </cell>
          <cell r="E12">
            <v>227782.47999999998</v>
          </cell>
        </row>
        <row r="14">
          <cell r="C14">
            <v>11233.56</v>
          </cell>
          <cell r="D14">
            <v>13355.23</v>
          </cell>
          <cell r="E14">
            <v>13739.39</v>
          </cell>
        </row>
        <row r="15">
          <cell r="C15">
            <v>87924.86</v>
          </cell>
          <cell r="D15">
            <v>85735.51</v>
          </cell>
          <cell r="E15">
            <v>109658.39</v>
          </cell>
        </row>
        <row r="16">
          <cell r="C16">
            <v>98528.74</v>
          </cell>
          <cell r="D16">
            <v>102046.53</v>
          </cell>
          <cell r="E16">
            <v>104384.7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23636.48</v>
          </cell>
          <cell r="D19">
            <v>31456.07</v>
          </cell>
          <cell r="E19">
            <v>33355.699999999997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2210.0300000000002</v>
          </cell>
          <cell r="D22">
            <v>2204.83</v>
          </cell>
          <cell r="E22">
            <v>2433.81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30">
          <cell r="C30">
            <v>21426.45</v>
          </cell>
          <cell r="D30">
            <v>29251.239999999998</v>
          </cell>
          <cell r="E30">
            <v>30921.89</v>
          </cell>
        </row>
        <row r="32">
          <cell r="B32" t="str">
            <v>Другие прочие затраты</v>
          </cell>
          <cell r="C32">
            <v>6057.37</v>
          </cell>
          <cell r="D32">
            <v>6835.17</v>
          </cell>
          <cell r="E32">
            <v>7544.99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15369.08</v>
          </cell>
          <cell r="D36">
            <v>22416.073999980003</v>
          </cell>
          <cell r="E36">
            <v>23376.901999995003</v>
          </cell>
        </row>
        <row r="37">
          <cell r="C37">
            <v>11257.05000135</v>
          </cell>
          <cell r="D37">
            <v>16824.409999980002</v>
          </cell>
          <cell r="E37">
            <v>17206.789999995002</v>
          </cell>
        </row>
        <row r="38">
          <cell r="C38">
            <v>4112.1063199999999</v>
          </cell>
          <cell r="D38">
            <v>5591.6639999999998</v>
          </cell>
          <cell r="E38">
            <v>6170.1120000000001</v>
          </cell>
        </row>
        <row r="39"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973938.1100000001</v>
          </cell>
          <cell r="D41">
            <v>1091981.48</v>
          </cell>
          <cell r="E41">
            <v>1252794.3499999999</v>
          </cell>
        </row>
        <row r="42">
          <cell r="C42">
            <v>780.72</v>
          </cell>
          <cell r="D42">
            <v>770.6</v>
          </cell>
          <cell r="E42">
            <v>790.2</v>
          </cell>
        </row>
        <row r="43">
          <cell r="C43">
            <v>68.81</v>
          </cell>
          <cell r="D43">
            <v>68.039999999999992</v>
          </cell>
          <cell r="E43">
            <v>68.89</v>
          </cell>
        </row>
        <row r="44">
          <cell r="C44">
            <v>1247.48</v>
          </cell>
          <cell r="D44">
            <v>1417.0535686478067</v>
          </cell>
          <cell r="E44">
            <v>1585.414262212098</v>
          </cell>
        </row>
        <row r="46">
          <cell r="C46">
            <v>911.58</v>
          </cell>
          <cell r="D46">
            <v>1054.4264469244742</v>
          </cell>
          <cell r="E46">
            <v>1191.9045684636799</v>
          </cell>
        </row>
        <row r="48">
          <cell r="C48">
            <v>911.58</v>
          </cell>
          <cell r="D48">
            <v>1054.4264469244742</v>
          </cell>
          <cell r="E48">
            <v>1191.9045684636799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246801.96</v>
          </cell>
          <cell r="D51">
            <v>238182.51</v>
          </cell>
          <cell r="E51">
            <v>250252.89</v>
          </cell>
        </row>
        <row r="53">
          <cell r="C53">
            <v>246801.96</v>
          </cell>
          <cell r="D53">
            <v>238182.51</v>
          </cell>
          <cell r="E53">
            <v>250252.89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711694.71000000008</v>
          </cell>
          <cell r="D57">
            <v>812541.0199999999</v>
          </cell>
          <cell r="E57">
            <v>941842.98999999987</v>
          </cell>
        </row>
      </sheetData>
      <sheetData sheetId="24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B15" t="str">
            <v>ВН</v>
          </cell>
        </row>
        <row r="16">
          <cell r="B16" t="str">
            <v>СН1</v>
          </cell>
        </row>
        <row r="17">
          <cell r="B17" t="str">
            <v>СН2</v>
          </cell>
        </row>
        <row r="18">
          <cell r="B18" t="str">
            <v>НН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5">
          <cell r="B35" t="str">
            <v>Другие прочие затраты</v>
          </cell>
        </row>
        <row r="39"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B42" t="str">
            <v>ВН</v>
          </cell>
          <cell r="C42" t="e">
            <v>#DIV/0!</v>
          </cell>
          <cell r="E42" t="e">
            <v>#DIV/0!</v>
          </cell>
        </row>
        <row r="43">
          <cell r="B43" t="str">
            <v>СН1</v>
          </cell>
          <cell r="C43" t="e">
            <v>#DIV/0!</v>
          </cell>
          <cell r="E43" t="e">
            <v>#DIV/0!</v>
          </cell>
        </row>
        <row r="44">
          <cell r="B44" t="str">
            <v>СН2</v>
          </cell>
          <cell r="C44" t="e">
            <v>#DIV/0!</v>
          </cell>
          <cell r="E44" t="e">
            <v>#DIV/0!</v>
          </cell>
        </row>
        <row r="45">
          <cell r="B45" t="str">
            <v>НН</v>
          </cell>
          <cell r="C45" t="e">
            <v>#DIV/0!</v>
          </cell>
          <cell r="E45" t="e">
            <v>#DIV/0!</v>
          </cell>
        </row>
        <row r="46">
          <cell r="C46">
            <v>774.95</v>
          </cell>
          <cell r="E46">
            <v>795</v>
          </cell>
        </row>
        <row r="47">
          <cell r="C47">
            <v>0</v>
          </cell>
          <cell r="E47">
            <v>0</v>
          </cell>
        </row>
        <row r="48">
          <cell r="C48">
            <v>0</v>
          </cell>
          <cell r="E48">
            <v>0</v>
          </cell>
        </row>
        <row r="51">
          <cell r="C51">
            <v>0</v>
          </cell>
          <cell r="E51">
            <v>0</v>
          </cell>
        </row>
      </sheetData>
      <sheetData sheetId="25">
        <row r="7">
          <cell r="D7">
            <v>778025.62000000011</v>
          </cell>
        </row>
        <row r="27">
          <cell r="D27">
            <v>0</v>
          </cell>
          <cell r="E27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</sheetData>
      <sheetData sheetId="26">
        <row r="4">
          <cell r="H4" t="str">
            <v>ТЭЦ-1</v>
          </cell>
        </row>
        <row r="9">
          <cell r="D9">
            <v>778025.62000000011</v>
          </cell>
          <cell r="E9">
            <v>861994.64</v>
          </cell>
          <cell r="H9">
            <v>778025.62000000011</v>
          </cell>
          <cell r="I9">
            <v>861994.64</v>
          </cell>
        </row>
        <row r="10">
          <cell r="D10">
            <v>36172.93</v>
          </cell>
          <cell r="E10">
            <v>38817.58</v>
          </cell>
          <cell r="H10">
            <v>36172.93</v>
          </cell>
          <cell r="I10">
            <v>38817.58</v>
          </cell>
        </row>
        <row r="11">
          <cell r="D11">
            <v>14143.17</v>
          </cell>
          <cell r="E11">
            <v>14549.06</v>
          </cell>
          <cell r="H11">
            <v>14143.17</v>
          </cell>
          <cell r="I11">
            <v>14549.06</v>
          </cell>
        </row>
        <row r="12">
          <cell r="D12">
            <v>0</v>
          </cell>
          <cell r="E12">
            <v>0</v>
          </cell>
          <cell r="H12">
            <v>0</v>
          </cell>
        </row>
        <row r="13">
          <cell r="D13">
            <v>3776.23</v>
          </cell>
          <cell r="E13">
            <v>3884.6</v>
          </cell>
          <cell r="H13">
            <v>3776.23</v>
          </cell>
          <cell r="I13">
            <v>3884.6</v>
          </cell>
        </row>
        <row r="14">
          <cell r="D14">
            <v>234599.52</v>
          </cell>
          <cell r="E14">
            <v>250162.77999999997</v>
          </cell>
          <cell r="H14">
            <v>234599.52</v>
          </cell>
          <cell r="I14">
            <v>250162.77999999997</v>
          </cell>
          <cell r="J14">
            <v>0</v>
          </cell>
          <cell r="K14">
            <v>0</v>
          </cell>
        </row>
        <row r="16">
          <cell r="D16">
            <v>53492.37</v>
          </cell>
          <cell r="E16">
            <v>53800.34</v>
          </cell>
          <cell r="H16">
            <v>53492.37</v>
          </cell>
          <cell r="I16">
            <v>53800.34</v>
          </cell>
        </row>
        <row r="17">
          <cell r="D17">
            <v>82093.59</v>
          </cell>
          <cell r="E17">
            <v>94529.76</v>
          </cell>
          <cell r="H17">
            <v>82093.59</v>
          </cell>
          <cell r="I17">
            <v>94529.76</v>
          </cell>
        </row>
        <row r="18">
          <cell r="D18">
            <v>99013.56</v>
          </cell>
          <cell r="E18">
            <v>101832.68</v>
          </cell>
          <cell r="H18">
            <v>99013.56</v>
          </cell>
          <cell r="I18">
            <v>101832.68</v>
          </cell>
        </row>
        <row r="19">
          <cell r="D19">
            <v>0</v>
          </cell>
          <cell r="E19">
            <v>0</v>
          </cell>
          <cell r="H19">
            <v>0</v>
          </cell>
          <cell r="I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I20">
            <v>0</v>
          </cell>
        </row>
        <row r="21">
          <cell r="D21">
            <v>8656</v>
          </cell>
          <cell r="E21">
            <v>9132.81</v>
          </cell>
          <cell r="H21">
            <v>8656</v>
          </cell>
          <cell r="I21">
            <v>9132.81</v>
          </cell>
          <cell r="J21">
            <v>0</v>
          </cell>
          <cell r="K21">
            <v>0</v>
          </cell>
        </row>
        <row r="23">
          <cell r="D23">
            <v>2111.17</v>
          </cell>
          <cell r="E23">
            <v>2227.4699999999998</v>
          </cell>
          <cell r="H23">
            <v>2111.17</v>
          </cell>
          <cell r="I23">
            <v>2227.4699999999998</v>
          </cell>
        </row>
        <row r="24">
          <cell r="D24">
            <v>0</v>
          </cell>
          <cell r="E24">
            <v>0</v>
          </cell>
          <cell r="H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D29">
            <v>0</v>
          </cell>
          <cell r="E29">
            <v>0</v>
          </cell>
        </row>
        <row r="31">
          <cell r="D31">
            <v>6544.83</v>
          </cell>
          <cell r="E31">
            <v>6905.34</v>
          </cell>
          <cell r="H31">
            <v>6544.83</v>
          </cell>
          <cell r="I31">
            <v>6905.34</v>
          </cell>
        </row>
        <row r="33">
          <cell r="B33" t="str">
            <v>Другие прочие затраты</v>
          </cell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6">
          <cell r="D36">
            <v>28226</v>
          </cell>
          <cell r="E36">
            <v>0</v>
          </cell>
          <cell r="H36">
            <v>28226</v>
          </cell>
          <cell r="I36">
            <v>0</v>
          </cell>
        </row>
        <row r="37">
          <cell r="D37">
            <v>0</v>
          </cell>
          <cell r="E37">
            <v>0</v>
          </cell>
          <cell r="I37">
            <v>0</v>
          </cell>
        </row>
        <row r="38">
          <cell r="D38">
            <v>1103599.4700000002</v>
          </cell>
          <cell r="E38">
            <v>1178541.47</v>
          </cell>
          <cell r="H38">
            <v>1103599.4700000002</v>
          </cell>
          <cell r="I38">
            <v>1178541.47</v>
          </cell>
          <cell r="J38">
            <v>0</v>
          </cell>
          <cell r="K38">
            <v>0</v>
          </cell>
        </row>
        <row r="39">
          <cell r="D39">
            <v>2033.13</v>
          </cell>
          <cell r="E39">
            <v>2029.2000000000003</v>
          </cell>
          <cell r="H39">
            <v>2033.13</v>
          </cell>
          <cell r="I39">
            <v>2029.2000000000003</v>
          </cell>
          <cell r="J39">
            <v>0</v>
          </cell>
          <cell r="K39">
            <v>0</v>
          </cell>
        </row>
        <row r="40">
          <cell r="D40" t="str">
            <v>526,47</v>
          </cell>
          <cell r="E40" t="str">
            <v>539,54</v>
          </cell>
          <cell r="H40" t="str">
            <v>526,47</v>
          </cell>
          <cell r="I40" t="str">
            <v>539,54</v>
          </cell>
        </row>
        <row r="41">
          <cell r="D41">
            <v>542.80811851676981</v>
          </cell>
          <cell r="E41">
            <v>580.7911837177212</v>
          </cell>
          <cell r="H41">
            <v>542.80811851676981</v>
          </cell>
          <cell r="I41">
            <v>580.7911837177212</v>
          </cell>
          <cell r="J41">
            <v>0</v>
          </cell>
          <cell r="K41">
            <v>0</v>
          </cell>
        </row>
        <row r="43">
          <cell r="D43">
            <v>382.67381820149234</v>
          </cell>
          <cell r="E43">
            <v>424.79530849595892</v>
          </cell>
          <cell r="H43">
            <v>382.67381820149234</v>
          </cell>
          <cell r="I43">
            <v>424.79530849595892</v>
          </cell>
          <cell r="J43">
            <v>0</v>
          </cell>
          <cell r="K43">
            <v>0</v>
          </cell>
        </row>
        <row r="44">
          <cell r="D44">
            <v>325573.85000000009</v>
          </cell>
          <cell r="E44">
            <v>316546.82999999996</v>
          </cell>
          <cell r="H44">
            <v>325573.85000000009</v>
          </cell>
          <cell r="I44">
            <v>316546.82999999996</v>
          </cell>
          <cell r="J44">
            <v>0</v>
          </cell>
          <cell r="K44">
            <v>0</v>
          </cell>
        </row>
        <row r="46">
          <cell r="D46">
            <v>8656</v>
          </cell>
          <cell r="E46">
            <v>9132.81</v>
          </cell>
          <cell r="H46">
            <v>8656</v>
          </cell>
          <cell r="I46">
            <v>9132.81</v>
          </cell>
        </row>
      </sheetData>
      <sheetData sheetId="27">
        <row r="4">
          <cell r="H4" t="str">
            <v>СЦТ1</v>
          </cell>
        </row>
        <row r="9">
          <cell r="D9">
            <v>778025.62000000011</v>
          </cell>
          <cell r="E9">
            <v>861994.64</v>
          </cell>
          <cell r="H9">
            <v>778025.62000000011</v>
          </cell>
          <cell r="I9">
            <v>861994.64</v>
          </cell>
          <cell r="J9">
            <v>0</v>
          </cell>
          <cell r="K9">
            <v>0</v>
          </cell>
        </row>
        <row r="10">
          <cell r="D10">
            <v>36172.93</v>
          </cell>
          <cell r="E10">
            <v>38817.58</v>
          </cell>
          <cell r="H10">
            <v>36172.93</v>
          </cell>
          <cell r="I10">
            <v>38817.58</v>
          </cell>
          <cell r="J10">
            <v>0</v>
          </cell>
          <cell r="K10">
            <v>0</v>
          </cell>
        </row>
        <row r="11">
          <cell r="D11">
            <v>14143.17</v>
          </cell>
          <cell r="E11">
            <v>14549.06</v>
          </cell>
          <cell r="H11">
            <v>14143.17</v>
          </cell>
          <cell r="I11">
            <v>14549.06</v>
          </cell>
          <cell r="J11">
            <v>0</v>
          </cell>
          <cell r="K11">
            <v>0</v>
          </cell>
        </row>
        <row r="12">
          <cell r="D12">
            <v>0</v>
          </cell>
          <cell r="E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D13">
            <v>3776.23</v>
          </cell>
          <cell r="E13">
            <v>3884.6</v>
          </cell>
          <cell r="H13">
            <v>3776.23</v>
          </cell>
          <cell r="I13">
            <v>3884.6</v>
          </cell>
          <cell r="J13">
            <v>0</v>
          </cell>
          <cell r="K13">
            <v>0</v>
          </cell>
        </row>
        <row r="14">
          <cell r="D14">
            <v>234599.52</v>
          </cell>
          <cell r="E14">
            <v>250162.77999999997</v>
          </cell>
          <cell r="H14">
            <v>234599.52</v>
          </cell>
          <cell r="I14">
            <v>250162.77999999997</v>
          </cell>
          <cell r="J14">
            <v>0</v>
          </cell>
          <cell r="K14">
            <v>0</v>
          </cell>
        </row>
        <row r="16">
          <cell r="D16">
            <v>53492.37</v>
          </cell>
          <cell r="E16">
            <v>53800.34</v>
          </cell>
          <cell r="H16">
            <v>53492.37</v>
          </cell>
          <cell r="I16">
            <v>53800.34</v>
          </cell>
          <cell r="J16">
            <v>0</v>
          </cell>
          <cell r="K16">
            <v>0</v>
          </cell>
        </row>
        <row r="17">
          <cell r="D17">
            <v>82093.59</v>
          </cell>
          <cell r="E17">
            <v>94529.76</v>
          </cell>
          <cell r="H17">
            <v>82093.59</v>
          </cell>
          <cell r="I17">
            <v>94529.76</v>
          </cell>
          <cell r="J17">
            <v>0</v>
          </cell>
          <cell r="K17">
            <v>0</v>
          </cell>
        </row>
        <row r="18">
          <cell r="D18">
            <v>99013.56</v>
          </cell>
          <cell r="E18">
            <v>101832.68</v>
          </cell>
          <cell r="H18">
            <v>99013.56</v>
          </cell>
          <cell r="I18">
            <v>101832.68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D21">
            <v>8656</v>
          </cell>
          <cell r="E21">
            <v>9132.81</v>
          </cell>
          <cell r="H21">
            <v>8656</v>
          </cell>
          <cell r="I21">
            <v>9132.81</v>
          </cell>
          <cell r="J21">
            <v>0</v>
          </cell>
          <cell r="K21">
            <v>0</v>
          </cell>
        </row>
        <row r="23">
          <cell r="D23">
            <v>2111.17</v>
          </cell>
          <cell r="E23">
            <v>2227.4699999999998</v>
          </cell>
          <cell r="H23">
            <v>2111.17</v>
          </cell>
          <cell r="I23">
            <v>2227.4699999999998</v>
          </cell>
          <cell r="J23">
            <v>0</v>
          </cell>
          <cell r="K23">
            <v>0</v>
          </cell>
        </row>
        <row r="24">
          <cell r="D24">
            <v>0</v>
          </cell>
          <cell r="E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D31">
            <v>6544.83</v>
          </cell>
          <cell r="E31">
            <v>6905.34</v>
          </cell>
          <cell r="H31">
            <v>6544.83</v>
          </cell>
          <cell r="I31">
            <v>6905.34</v>
          </cell>
          <cell r="J31">
            <v>0</v>
          </cell>
          <cell r="K31">
            <v>0</v>
          </cell>
        </row>
        <row r="33">
          <cell r="B33" t="str">
            <v>Другие прочие затраты</v>
          </cell>
          <cell r="D33">
            <v>0</v>
          </cell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D34">
            <v>0</v>
          </cell>
          <cell r="E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6">
          <cell r="D36">
            <v>28226</v>
          </cell>
          <cell r="E36">
            <v>0</v>
          </cell>
          <cell r="H36">
            <v>28226</v>
          </cell>
          <cell r="I36">
            <v>0</v>
          </cell>
          <cell r="J36">
            <v>0</v>
          </cell>
          <cell r="K36">
            <v>0</v>
          </cell>
        </row>
        <row r="37"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D38">
            <v>1103599.4700000002</v>
          </cell>
          <cell r="E38">
            <v>1178541.47</v>
          </cell>
          <cell r="H38">
            <v>1103599.4700000002</v>
          </cell>
          <cell r="I38">
            <v>1178541.47</v>
          </cell>
          <cell r="J38">
            <v>0</v>
          </cell>
          <cell r="K38">
            <v>0</v>
          </cell>
        </row>
        <row r="39">
          <cell r="D39">
            <v>2033.13</v>
          </cell>
          <cell r="E39">
            <v>2029.2000000000003</v>
          </cell>
          <cell r="H39">
            <v>2033.13</v>
          </cell>
          <cell r="I39">
            <v>2029.2000000000003</v>
          </cell>
          <cell r="J39">
            <v>0</v>
          </cell>
          <cell r="K39">
            <v>0</v>
          </cell>
        </row>
        <row r="40">
          <cell r="D40">
            <v>542.80811851676981</v>
          </cell>
          <cell r="E40">
            <v>580.7911837177212</v>
          </cell>
          <cell r="H40">
            <v>542.80811851676981</v>
          </cell>
          <cell r="I40">
            <v>580.7911837177212</v>
          </cell>
          <cell r="J40">
            <v>0</v>
          </cell>
          <cell r="K40">
            <v>0</v>
          </cell>
        </row>
        <row r="42">
          <cell r="D42">
            <v>382.67381820149234</v>
          </cell>
          <cell r="E42">
            <v>424.79530849595892</v>
          </cell>
          <cell r="H42">
            <v>382.67381820149234</v>
          </cell>
          <cell r="I42">
            <v>424.79530849595892</v>
          </cell>
          <cell r="J42">
            <v>0</v>
          </cell>
          <cell r="K42">
            <v>0</v>
          </cell>
        </row>
        <row r="43">
          <cell r="D43">
            <v>325573.85000000009</v>
          </cell>
          <cell r="E43">
            <v>316546.73</v>
          </cell>
          <cell r="H43">
            <v>325573.85000000009</v>
          </cell>
          <cell r="I43">
            <v>316546.73</v>
          </cell>
          <cell r="J43">
            <v>0</v>
          </cell>
          <cell r="K43">
            <v>0</v>
          </cell>
        </row>
        <row r="45">
          <cell r="D45">
            <v>8656</v>
          </cell>
          <cell r="E45">
            <v>9132.81</v>
          </cell>
          <cell r="H45">
            <v>8656</v>
          </cell>
          <cell r="I45">
            <v>9132.81</v>
          </cell>
          <cell r="J45">
            <v>0</v>
          </cell>
          <cell r="K45">
            <v>0</v>
          </cell>
        </row>
      </sheetData>
      <sheetData sheetId="28">
        <row r="4">
          <cell r="H4" t="str">
            <v>СЦТ1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B37" t="str">
            <v>Другие прочие затраты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1945.4</v>
          </cell>
          <cell r="D43">
            <v>0</v>
          </cell>
          <cell r="E43">
            <v>1948.4300000000003</v>
          </cell>
          <cell r="F43">
            <v>0</v>
          </cell>
          <cell r="H43">
            <v>1945.4</v>
          </cell>
          <cell r="J43">
            <v>1948.4300000000003</v>
          </cell>
          <cell r="L43">
            <v>0</v>
          </cell>
          <cell r="N43">
            <v>0</v>
          </cell>
        </row>
        <row r="44">
          <cell r="C44">
            <v>0</v>
          </cell>
          <cell r="E44">
            <v>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J45">
            <v>0</v>
          </cell>
          <cell r="N45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9">
          <cell r="C49">
            <v>0</v>
          </cell>
          <cell r="E49">
            <v>0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</row>
        <row r="50">
          <cell r="C50">
            <v>0</v>
          </cell>
          <cell r="E50">
            <v>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</row>
      </sheetData>
      <sheetData sheetId="29">
        <row r="7">
          <cell r="C7">
            <v>0</v>
          </cell>
          <cell r="D7">
            <v>0</v>
          </cell>
          <cell r="F7">
            <v>0</v>
          </cell>
          <cell r="H7">
            <v>0</v>
          </cell>
          <cell r="J7">
            <v>0</v>
          </cell>
          <cell r="L7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  <cell r="J21">
            <v>0</v>
          </cell>
          <cell r="L21">
            <v>0</v>
          </cell>
        </row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</row>
        <row r="23">
          <cell r="D23">
            <v>0</v>
          </cell>
          <cell r="F23">
            <v>0</v>
          </cell>
        </row>
        <row r="24">
          <cell r="D24">
            <v>0</v>
          </cell>
          <cell r="J24">
            <v>0</v>
          </cell>
        </row>
        <row r="25">
          <cell r="D25">
            <v>0</v>
          </cell>
          <cell r="H25">
            <v>0</v>
          </cell>
        </row>
        <row r="26">
          <cell r="D26">
            <v>0</v>
          </cell>
          <cell r="L26">
            <v>0</v>
          </cell>
        </row>
      </sheetData>
      <sheetData sheetId="30"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</sheetData>
      <sheetData sheetId="31">
        <row r="6">
          <cell r="C6">
            <v>0</v>
          </cell>
        </row>
        <row r="20">
          <cell r="C20">
            <v>0</v>
          </cell>
          <cell r="D20">
            <v>0</v>
          </cell>
        </row>
        <row r="30">
          <cell r="C30">
            <v>0</v>
          </cell>
          <cell r="D30">
            <v>0</v>
          </cell>
        </row>
      </sheetData>
      <sheetData sheetId="32">
        <row r="4">
          <cell r="F4" t="str">
            <v>ТЭЦ-1</v>
          </cell>
        </row>
        <row r="8">
          <cell r="C8">
            <v>0</v>
          </cell>
          <cell r="D8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C22">
            <v>0</v>
          </cell>
          <cell r="D22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2">
          <cell r="C32">
            <v>0</v>
          </cell>
          <cell r="D32">
            <v>0</v>
          </cell>
        </row>
        <row r="34">
          <cell r="C34">
            <v>0</v>
          </cell>
          <cell r="D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</sheetData>
      <sheetData sheetId="33">
        <row r="4">
          <cell r="F4" t="str">
            <v>ТЭЦ-1</v>
          </cell>
        </row>
        <row r="9">
          <cell r="C9">
            <v>0</v>
          </cell>
          <cell r="D9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3">
          <cell r="C23">
            <v>0</v>
          </cell>
          <cell r="D23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</row>
        <row r="33">
          <cell r="C33">
            <v>0</v>
          </cell>
          <cell r="D33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</sheetData>
      <sheetData sheetId="34">
        <row r="4">
          <cell r="F4" t="str">
            <v>СЦТ1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8"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</sheetData>
      <sheetData sheetId="35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</row>
        <row r="14">
          <cell r="B14" t="str">
            <v>СН1</v>
          </cell>
        </row>
        <row r="15">
          <cell r="B15" t="str">
            <v>СН2</v>
          </cell>
        </row>
        <row r="16">
          <cell r="B16" t="str">
            <v>НН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4">
          <cell r="B34" t="str">
            <v>ВН</v>
          </cell>
        </row>
        <row r="35">
          <cell r="B35" t="str">
            <v>СН1</v>
          </cell>
        </row>
        <row r="36">
          <cell r="B36" t="str">
            <v>СН2</v>
          </cell>
        </row>
        <row r="37">
          <cell r="B37" t="str">
            <v>НН</v>
          </cell>
        </row>
        <row r="39">
          <cell r="B39" t="str">
            <v>ВН</v>
          </cell>
        </row>
        <row r="40">
          <cell r="B40" t="str">
            <v>СН1</v>
          </cell>
        </row>
        <row r="41">
          <cell r="B41" t="str">
            <v>СН2</v>
          </cell>
        </row>
        <row r="42">
          <cell r="B42" t="str">
            <v>НН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50">
          <cell r="B50" t="str">
            <v>ВН</v>
          </cell>
        </row>
        <row r="51">
          <cell r="B51" t="str">
            <v>СН1</v>
          </cell>
        </row>
        <row r="52">
          <cell r="B52" t="str">
            <v>СН2</v>
          </cell>
        </row>
        <row r="53">
          <cell r="B53" t="str">
            <v>НН</v>
          </cell>
        </row>
      </sheetData>
      <sheetData sheetId="36">
        <row r="4">
          <cell r="F4" t="str">
            <v>СЦТ1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</sheetData>
      <sheetData sheetId="37">
        <row r="5">
          <cell r="H5" t="str">
            <v>СЦТ1</v>
          </cell>
          <cell r="K5" t="str">
            <v>Всего</v>
          </cell>
        </row>
        <row r="7">
          <cell r="A7" t="str">
            <v>1.</v>
          </cell>
          <cell r="B7" t="str">
            <v>Условно-переменные затраты</v>
          </cell>
          <cell r="C7" t="str">
            <v>Всего</v>
          </cell>
          <cell r="D7" t="str">
            <v>тыс.руб.</v>
          </cell>
          <cell r="E7">
            <v>0</v>
          </cell>
          <cell r="F7">
            <v>83107.520000000004</v>
          </cell>
          <cell r="H7">
            <v>229196.59</v>
          </cell>
          <cell r="I7">
            <v>0</v>
          </cell>
          <cell r="K7">
            <v>229196.59</v>
          </cell>
          <cell r="L7">
            <v>312304.11</v>
          </cell>
        </row>
        <row r="8">
          <cell r="A8" t="str">
            <v>1.1.</v>
          </cell>
          <cell r="B8" t="str">
            <v>Электростанции ЭСО - всего</v>
          </cell>
          <cell r="C8" t="str">
            <v>Электростанции ЭСО</v>
          </cell>
          <cell r="E8">
            <v>0</v>
          </cell>
          <cell r="F8">
            <v>83107.520000000004</v>
          </cell>
          <cell r="H8">
            <v>229196.59</v>
          </cell>
          <cell r="I8">
            <v>0</v>
          </cell>
          <cell r="K8">
            <v>229196.59</v>
          </cell>
          <cell r="L8">
            <v>312304.11</v>
          </cell>
        </row>
        <row r="9">
          <cell r="B9" t="str">
            <v xml:space="preserve">    в т.ч. по источникам</v>
          </cell>
        </row>
        <row r="10">
          <cell r="B10" t="str">
            <v>ТЭЦ-1</v>
          </cell>
          <cell r="C10" t="str">
            <v>ТЭЦ-1</v>
          </cell>
          <cell r="E10">
            <v>0</v>
          </cell>
          <cell r="F10">
            <v>83107.520000000004</v>
          </cell>
          <cell r="H10">
            <v>0</v>
          </cell>
          <cell r="I10">
            <v>0</v>
          </cell>
          <cell r="K10">
            <v>229196.59</v>
          </cell>
          <cell r="L10">
            <v>312304.11</v>
          </cell>
        </row>
        <row r="11">
          <cell r="C11" t="str">
            <v/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</row>
        <row r="13">
          <cell r="A13" t="str">
            <v>1.2.</v>
          </cell>
          <cell r="B13" t="str">
            <v>С оптового рынка</v>
          </cell>
          <cell r="C13" t="str">
            <v>ФОРЭМ</v>
          </cell>
          <cell r="E13">
            <v>0</v>
          </cell>
          <cell r="F13">
            <v>0</v>
          </cell>
          <cell r="L13">
            <v>0</v>
          </cell>
        </row>
        <row r="14">
          <cell r="A14" t="str">
            <v>1.3.</v>
          </cell>
          <cell r="B14" t="str">
            <v>Блокстанции</v>
          </cell>
          <cell r="E14">
            <v>0</v>
          </cell>
          <cell r="F14">
            <v>0</v>
          </cell>
          <cell r="L14">
            <v>0</v>
          </cell>
        </row>
        <row r="15">
          <cell r="A15" t="str">
            <v>1.4.</v>
          </cell>
          <cell r="B15" t="str">
            <v>ПЭ - всего</v>
          </cell>
          <cell r="C15" t="str">
            <v>Сторонние поставщики</v>
          </cell>
          <cell r="E15">
            <v>0</v>
          </cell>
          <cell r="F15">
            <v>0</v>
          </cell>
          <cell r="L15">
            <v>0</v>
          </cell>
        </row>
        <row r="16">
          <cell r="B16" t="str">
            <v xml:space="preserve">    в т.ч. по поставщикам</v>
          </cell>
        </row>
        <row r="17">
          <cell r="B17" t="str">
            <v>ЭСО-1</v>
          </cell>
          <cell r="C17" t="str">
            <v>ЭСО-1</v>
          </cell>
          <cell r="E17">
            <v>0</v>
          </cell>
          <cell r="F17">
            <v>0</v>
          </cell>
          <cell r="L17">
            <v>0</v>
          </cell>
        </row>
        <row r="18">
          <cell r="C18" t="str">
            <v/>
          </cell>
          <cell r="E18">
            <v>0</v>
          </cell>
          <cell r="F18">
            <v>0</v>
          </cell>
          <cell r="L18">
            <v>0</v>
          </cell>
        </row>
        <row r="22">
          <cell r="A22" t="str">
            <v>2.</v>
          </cell>
          <cell r="B22" t="str">
            <v>Условно-постоянные расходы</v>
          </cell>
          <cell r="C22" t="str">
            <v>Всего</v>
          </cell>
          <cell r="D22" t="str">
            <v>тыс.руб.</v>
          </cell>
          <cell r="E22">
            <v>0</v>
          </cell>
          <cell r="F22">
            <v>30912</v>
          </cell>
          <cell r="H22">
            <v>100558.82999999999</v>
          </cell>
          <cell r="I22">
            <v>0</v>
          </cell>
          <cell r="K22">
            <v>100558.82999999999</v>
          </cell>
          <cell r="L22">
            <v>131470.82999999999</v>
          </cell>
        </row>
        <row r="23">
          <cell r="A23" t="str">
            <v>2.1.</v>
          </cell>
          <cell r="B23" t="str">
            <v>Электростанции ЭСО - всего</v>
          </cell>
          <cell r="C23" t="str">
            <v>Электростанции ЭСО</v>
          </cell>
          <cell r="E23">
            <v>0</v>
          </cell>
          <cell r="F23">
            <v>30912</v>
          </cell>
          <cell r="H23">
            <v>100558.82999999999</v>
          </cell>
          <cell r="I23">
            <v>0</v>
          </cell>
          <cell r="K23">
            <v>100558.82999999999</v>
          </cell>
          <cell r="L23">
            <v>131470.82999999999</v>
          </cell>
        </row>
        <row r="24">
          <cell r="B24" t="str">
            <v>в т.ч. по источникам</v>
          </cell>
        </row>
        <row r="25">
          <cell r="B25" t="str">
            <v>ТЭЦ-1</v>
          </cell>
          <cell r="C25" t="str">
            <v>ТЭЦ-1</v>
          </cell>
          <cell r="E25">
            <v>0</v>
          </cell>
          <cell r="F25">
            <v>30912</v>
          </cell>
          <cell r="H25">
            <v>100558.82999999999</v>
          </cell>
          <cell r="I25">
            <v>0</v>
          </cell>
          <cell r="K25">
            <v>100558.82999999999</v>
          </cell>
          <cell r="L25">
            <v>131470.82999999999</v>
          </cell>
        </row>
        <row r="26">
          <cell r="C26" t="str">
            <v/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</row>
        <row r="28">
          <cell r="A28" t="str">
            <v>2.2.</v>
          </cell>
          <cell r="B28" t="str">
            <v>С оптового рынка</v>
          </cell>
          <cell r="C28" t="str">
            <v>ФОРЭМ</v>
          </cell>
          <cell r="E28">
            <v>0</v>
          </cell>
          <cell r="F28">
            <v>0</v>
          </cell>
          <cell r="L28">
            <v>0</v>
          </cell>
        </row>
        <row r="29">
          <cell r="A29" t="str">
            <v>2.3.</v>
          </cell>
          <cell r="B29" t="str">
            <v>Блокстанции</v>
          </cell>
          <cell r="E29">
            <v>0</v>
          </cell>
          <cell r="F29">
            <v>0</v>
          </cell>
          <cell r="L29">
            <v>0</v>
          </cell>
        </row>
        <row r="30">
          <cell r="A30" t="str">
            <v>2.4.</v>
          </cell>
          <cell r="B30" t="str">
            <v>ПЭ - всего</v>
          </cell>
          <cell r="C30" t="str">
            <v>Сторонние поставщики</v>
          </cell>
          <cell r="E30">
            <v>0</v>
          </cell>
          <cell r="F30">
            <v>0</v>
          </cell>
          <cell r="L30">
            <v>0</v>
          </cell>
        </row>
        <row r="31">
          <cell r="B31" t="str">
            <v>в т.ч. по поставщикам</v>
          </cell>
        </row>
        <row r="32">
          <cell r="B32" t="str">
            <v>ЭСО-1</v>
          </cell>
          <cell r="C32" t="str">
            <v>ЭСО-1</v>
          </cell>
          <cell r="E32">
            <v>0</v>
          </cell>
          <cell r="F32">
            <v>0</v>
          </cell>
          <cell r="L32">
            <v>0</v>
          </cell>
        </row>
        <row r="33">
          <cell r="C33" t="str">
            <v/>
          </cell>
          <cell r="E33">
            <v>0</v>
          </cell>
          <cell r="F33">
            <v>0</v>
          </cell>
          <cell r="L33">
            <v>0</v>
          </cell>
        </row>
        <row r="37">
          <cell r="A37" t="str">
            <v>3.</v>
          </cell>
          <cell r="B37" t="str">
            <v>Затраты всего (п.1 + п.2)</v>
          </cell>
          <cell r="C37" t="str">
            <v>Всего</v>
          </cell>
          <cell r="D37" t="str">
            <v>тыс.руб.</v>
          </cell>
          <cell r="E37">
            <v>0</v>
          </cell>
          <cell r="F37">
            <v>114019.52</v>
          </cell>
          <cell r="H37">
            <v>329755.42</v>
          </cell>
          <cell r="I37">
            <v>0</v>
          </cell>
          <cell r="K37">
            <v>329755.42</v>
          </cell>
          <cell r="L37">
            <v>443774.94</v>
          </cell>
        </row>
        <row r="38">
          <cell r="A38" t="str">
            <v>3.1.</v>
          </cell>
          <cell r="B38" t="str">
            <v>Электростанции ЭСО - всего</v>
          </cell>
          <cell r="C38" t="str">
            <v>Электростанции ЭСО</v>
          </cell>
          <cell r="E38">
            <v>0</v>
          </cell>
          <cell r="F38">
            <v>114019.52</v>
          </cell>
          <cell r="G38">
            <v>0</v>
          </cell>
          <cell r="H38">
            <v>329755.42</v>
          </cell>
          <cell r="I38">
            <v>0</v>
          </cell>
          <cell r="K38">
            <v>329755.42</v>
          </cell>
          <cell r="L38">
            <v>443774.94</v>
          </cell>
        </row>
        <row r="39">
          <cell r="B39" t="str">
            <v>в т.ч. по источникам</v>
          </cell>
        </row>
        <row r="40">
          <cell r="B40" t="str">
            <v>ТЭЦ-1</v>
          </cell>
          <cell r="C40" t="str">
            <v>ТЭЦ-1</v>
          </cell>
          <cell r="E40">
            <v>0</v>
          </cell>
          <cell r="F40">
            <v>114019.52</v>
          </cell>
          <cell r="H40">
            <v>329755.42</v>
          </cell>
          <cell r="I40">
            <v>0</v>
          </cell>
          <cell r="K40">
            <v>329755.42</v>
          </cell>
          <cell r="L40">
            <v>443774.94</v>
          </cell>
        </row>
        <row r="41">
          <cell r="C41" t="str">
            <v/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</row>
        <row r="43">
          <cell r="A43" t="str">
            <v>3.2.</v>
          </cell>
          <cell r="B43" t="str">
            <v>С оптового рынка</v>
          </cell>
          <cell r="C43" t="str">
            <v>ФОРЭМ</v>
          </cell>
          <cell r="E43">
            <v>0</v>
          </cell>
          <cell r="F43">
            <v>0</v>
          </cell>
          <cell r="L43">
            <v>0</v>
          </cell>
        </row>
        <row r="44">
          <cell r="A44" t="str">
            <v>3.3.</v>
          </cell>
          <cell r="B44" t="str">
            <v>Блокстанции</v>
          </cell>
          <cell r="E44">
            <v>0</v>
          </cell>
          <cell r="F44">
            <v>0</v>
          </cell>
          <cell r="L44">
            <v>0</v>
          </cell>
        </row>
        <row r="45">
          <cell r="A45" t="str">
            <v>3.4.</v>
          </cell>
          <cell r="B45" t="str">
            <v>ПЭ - всего</v>
          </cell>
          <cell r="C45" t="str">
            <v>Сторонние поставщики</v>
          </cell>
          <cell r="E45">
            <v>0</v>
          </cell>
          <cell r="F45">
            <v>0</v>
          </cell>
          <cell r="L45">
            <v>0</v>
          </cell>
        </row>
        <row r="46">
          <cell r="B46" t="str">
            <v>в т.ч. по поставщикам</v>
          </cell>
        </row>
        <row r="47">
          <cell r="B47" t="str">
            <v>ЭСО-1</v>
          </cell>
          <cell r="C47" t="str">
            <v>ЭСО-1</v>
          </cell>
          <cell r="E47">
            <v>0</v>
          </cell>
          <cell r="F47">
            <v>0</v>
          </cell>
          <cell r="L47">
            <v>0</v>
          </cell>
        </row>
        <row r="48">
          <cell r="C48" t="str">
            <v/>
          </cell>
          <cell r="E48">
            <v>0</v>
          </cell>
          <cell r="F48">
            <v>0</v>
          </cell>
          <cell r="L48">
            <v>0</v>
          </cell>
        </row>
        <row r="52">
          <cell r="A52" t="str">
            <v>4.</v>
          </cell>
          <cell r="B52" t="str">
            <v>Прибыль</v>
          </cell>
          <cell r="C52" t="str">
            <v>Всего</v>
          </cell>
          <cell r="D52" t="str">
            <v>тыс.руб.</v>
          </cell>
          <cell r="E52">
            <v>0</v>
          </cell>
          <cell r="F52">
            <v>5700.98</v>
          </cell>
          <cell r="H52">
            <v>16487.78</v>
          </cell>
          <cell r="I52">
            <v>0</v>
          </cell>
          <cell r="K52">
            <v>0</v>
          </cell>
          <cell r="L52">
            <v>22188.76</v>
          </cell>
        </row>
        <row r="53">
          <cell r="A53" t="str">
            <v>4.1.</v>
          </cell>
          <cell r="B53" t="str">
            <v>Электростанции ЭСО - всего</v>
          </cell>
          <cell r="C53" t="str">
            <v>Электростанции ЭСО</v>
          </cell>
          <cell r="E53">
            <v>0</v>
          </cell>
          <cell r="F53">
            <v>5700.98</v>
          </cell>
          <cell r="G53">
            <v>0</v>
          </cell>
          <cell r="H53">
            <v>16487.78</v>
          </cell>
          <cell r="I53">
            <v>0</v>
          </cell>
          <cell r="K53">
            <v>0</v>
          </cell>
          <cell r="L53">
            <v>22188.76</v>
          </cell>
        </row>
        <row r="54">
          <cell r="B54" t="str">
            <v>в т.ч. по источникам</v>
          </cell>
        </row>
        <row r="55">
          <cell r="B55" t="str">
            <v>ТЭЦ-1</v>
          </cell>
          <cell r="C55" t="str">
            <v>ТЭЦ-1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</row>
        <row r="56">
          <cell r="C56" t="str">
            <v/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</row>
        <row r="58">
          <cell r="A58" t="str">
            <v>4.2.</v>
          </cell>
          <cell r="B58" t="str">
            <v>С оптового рынка</v>
          </cell>
          <cell r="C58" t="str">
            <v>ФОРЭМ</v>
          </cell>
          <cell r="L58">
            <v>0</v>
          </cell>
        </row>
        <row r="59">
          <cell r="A59" t="str">
            <v>4.3.</v>
          </cell>
          <cell r="B59" t="str">
            <v>Блокстанции</v>
          </cell>
          <cell r="L59">
            <v>0</v>
          </cell>
        </row>
        <row r="60">
          <cell r="A60" t="str">
            <v>4.4.</v>
          </cell>
          <cell r="B60" t="str">
            <v>ПЭ - всего</v>
          </cell>
          <cell r="C60" t="str">
            <v>Сторонние поставщики</v>
          </cell>
          <cell r="L60">
            <v>0</v>
          </cell>
        </row>
        <row r="61">
          <cell r="B61" t="str">
            <v>в т.ч. по поставщикам</v>
          </cell>
        </row>
        <row r="62">
          <cell r="B62" t="str">
            <v>ЭСО-1</v>
          </cell>
          <cell r="C62" t="str">
            <v>ЭСО-1</v>
          </cell>
          <cell r="L62">
            <v>0</v>
          </cell>
        </row>
        <row r="63">
          <cell r="C63" t="str">
            <v/>
          </cell>
          <cell r="L63">
            <v>0</v>
          </cell>
        </row>
        <row r="68">
          <cell r="E68">
            <v>0</v>
          </cell>
          <cell r="F68">
            <v>5</v>
          </cell>
          <cell r="H68">
            <v>0</v>
          </cell>
          <cell r="I68">
            <v>0</v>
          </cell>
          <cell r="K68">
            <v>0</v>
          </cell>
          <cell r="L68">
            <v>5</v>
          </cell>
        </row>
        <row r="70">
          <cell r="E70">
            <v>0</v>
          </cell>
          <cell r="F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</row>
        <row r="71">
          <cell r="E71">
            <v>0</v>
          </cell>
          <cell r="F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7">
          <cell r="L77">
            <v>0</v>
          </cell>
        </row>
        <row r="78">
          <cell r="L78">
            <v>0</v>
          </cell>
        </row>
        <row r="82">
          <cell r="A82" t="str">
            <v>6.</v>
          </cell>
          <cell r="B82" t="str">
            <v>Необходимая валовая выручка</v>
          </cell>
          <cell r="C82" t="str">
            <v>Всего</v>
          </cell>
          <cell r="D82" t="str">
            <v>тыс.руб.</v>
          </cell>
          <cell r="E82">
            <v>0</v>
          </cell>
          <cell r="F82">
            <v>119720.5</v>
          </cell>
          <cell r="H82">
            <v>346243.19999999995</v>
          </cell>
          <cell r="I82">
            <v>0</v>
          </cell>
          <cell r="K82">
            <v>346243.2</v>
          </cell>
          <cell r="L82">
            <v>465963.7</v>
          </cell>
        </row>
        <row r="83">
          <cell r="A83" t="str">
            <v>6.1.</v>
          </cell>
          <cell r="B83" t="str">
            <v>Электростанции ЭСО - всего</v>
          </cell>
          <cell r="C83" t="str">
            <v>Электростанции ЭСО</v>
          </cell>
          <cell r="E83">
            <v>0</v>
          </cell>
          <cell r="F83">
            <v>119720.5</v>
          </cell>
          <cell r="G83">
            <v>0</v>
          </cell>
          <cell r="H83">
            <v>346243.19999999995</v>
          </cell>
          <cell r="I83">
            <v>0</v>
          </cell>
          <cell r="K83">
            <v>346243.2</v>
          </cell>
          <cell r="L83">
            <v>465963.7</v>
          </cell>
        </row>
        <row r="84">
          <cell r="B84" t="str">
            <v>в т.ч. по источникам</v>
          </cell>
        </row>
        <row r="85">
          <cell r="B85" t="str">
            <v>ТЭЦ-1</v>
          </cell>
          <cell r="C85" t="str">
            <v>ТЭЦ-1</v>
          </cell>
          <cell r="E85">
            <v>0</v>
          </cell>
          <cell r="F85">
            <v>119720.5</v>
          </cell>
          <cell r="H85">
            <v>346243.19999999995</v>
          </cell>
          <cell r="I85">
            <v>0</v>
          </cell>
          <cell r="K85">
            <v>346243.2</v>
          </cell>
          <cell r="L85">
            <v>465963.7</v>
          </cell>
        </row>
        <row r="86">
          <cell r="C86" t="str">
            <v/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</row>
        <row r="88">
          <cell r="A88" t="str">
            <v>6.2.</v>
          </cell>
          <cell r="B88" t="str">
            <v>С оптового рынка</v>
          </cell>
          <cell r="C88" t="str">
            <v>ФОРЭМ</v>
          </cell>
          <cell r="E88">
            <v>0</v>
          </cell>
          <cell r="F88">
            <v>0</v>
          </cell>
          <cell r="L88">
            <v>0</v>
          </cell>
        </row>
        <row r="89">
          <cell r="A89" t="str">
            <v>6.3.</v>
          </cell>
          <cell r="B89" t="str">
            <v>Блокстанции</v>
          </cell>
          <cell r="E89">
            <v>0</v>
          </cell>
          <cell r="F89">
            <v>0</v>
          </cell>
          <cell r="L89">
            <v>0</v>
          </cell>
        </row>
        <row r="90">
          <cell r="A90" t="str">
            <v>6.4.</v>
          </cell>
          <cell r="B90" t="str">
            <v>ПЭ - всего</v>
          </cell>
          <cell r="C90" t="str">
            <v>Сторонние поставщики</v>
          </cell>
          <cell r="E90">
            <v>0</v>
          </cell>
          <cell r="F90">
            <v>0</v>
          </cell>
          <cell r="L90">
            <v>0</v>
          </cell>
        </row>
        <row r="91">
          <cell r="B91" t="str">
            <v>в т.ч. по поставщикам</v>
          </cell>
        </row>
        <row r="92">
          <cell r="B92" t="str">
            <v>ЭСО-1</v>
          </cell>
          <cell r="C92" t="str">
            <v>ЭСО-1</v>
          </cell>
          <cell r="E92">
            <v>0</v>
          </cell>
          <cell r="F92">
            <v>0</v>
          </cell>
          <cell r="L92">
            <v>0</v>
          </cell>
        </row>
        <row r="93">
          <cell r="C93" t="str">
            <v/>
          </cell>
          <cell r="E93">
            <v>0</v>
          </cell>
          <cell r="F93">
            <v>0</v>
          </cell>
          <cell r="L93">
            <v>0</v>
          </cell>
        </row>
        <row r="97">
          <cell r="E97">
            <v>0</v>
          </cell>
          <cell r="F97">
            <v>31.5</v>
          </cell>
          <cell r="H97">
            <v>190.52</v>
          </cell>
        </row>
        <row r="98">
          <cell r="E98">
            <v>0</v>
          </cell>
          <cell r="F98">
            <v>0</v>
          </cell>
          <cell r="H98">
            <v>190.52</v>
          </cell>
          <cell r="I98">
            <v>0</v>
          </cell>
          <cell r="K98">
            <v>190.52</v>
          </cell>
        </row>
        <row r="100">
          <cell r="E100">
            <v>0</v>
          </cell>
          <cell r="F100">
            <v>0</v>
          </cell>
        </row>
        <row r="101">
          <cell r="E101">
            <v>0</v>
          </cell>
          <cell r="F101">
            <v>0</v>
          </cell>
        </row>
        <row r="103">
          <cell r="E103">
            <v>0</v>
          </cell>
          <cell r="F103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31.5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12">
          <cell r="E112">
            <v>0</v>
          </cell>
          <cell r="F112">
            <v>68.89</v>
          </cell>
          <cell r="H112">
            <v>521.84</v>
          </cell>
        </row>
        <row r="113">
          <cell r="E113">
            <v>0</v>
          </cell>
          <cell r="F113">
            <v>0</v>
          </cell>
          <cell r="H113">
            <v>0</v>
          </cell>
          <cell r="I113">
            <v>0</v>
          </cell>
          <cell r="K113">
            <v>2029.2000000000003</v>
          </cell>
        </row>
        <row r="115">
          <cell r="E115">
            <v>0</v>
          </cell>
          <cell r="F115">
            <v>0</v>
          </cell>
          <cell r="H115">
            <v>0</v>
          </cell>
          <cell r="I115">
            <v>0</v>
          </cell>
          <cell r="K115">
            <v>2029.2000000000003</v>
          </cell>
        </row>
        <row r="116">
          <cell r="E116">
            <v>0</v>
          </cell>
          <cell r="F116">
            <v>0</v>
          </cell>
          <cell r="H116">
            <v>0</v>
          </cell>
          <cell r="I116">
            <v>0</v>
          </cell>
          <cell r="K116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68.89</v>
          </cell>
          <cell r="H120" t="str">
            <v>521,84</v>
          </cell>
        </row>
        <row r="121">
          <cell r="E121" t="str">
            <v>0</v>
          </cell>
          <cell r="F121" t="str">
            <v>17,4</v>
          </cell>
        </row>
        <row r="122">
          <cell r="E122">
            <v>0</v>
          </cell>
          <cell r="F122">
            <v>0</v>
          </cell>
        </row>
        <row r="123">
          <cell r="E123">
            <v>0</v>
          </cell>
          <cell r="F123">
            <v>0</v>
          </cell>
        </row>
        <row r="127">
          <cell r="A127" t="str">
            <v>9.</v>
          </cell>
          <cell r="B127" t="str">
            <v>Средний одноставочный тариф продажи Т(гк(ср))</v>
          </cell>
          <cell r="C127" t="str">
            <v>Всего</v>
          </cell>
          <cell r="D127" t="str">
            <v>руб/тыс.кВтч. (руб/Гкал)</v>
          </cell>
          <cell r="E127">
            <v>0</v>
          </cell>
          <cell r="F127">
            <v>1737.8501959645812</v>
          </cell>
          <cell r="G127" t="e">
            <v>#DIV/0!</v>
          </cell>
          <cell r="H127">
            <v>663.50452245899112</v>
          </cell>
        </row>
        <row r="128">
          <cell r="A128" t="str">
            <v>9.1.</v>
          </cell>
          <cell r="B128" t="str">
            <v>Электростанции ЭСО - всего</v>
          </cell>
          <cell r="C128" t="str">
            <v>Электростанции ЭСО</v>
          </cell>
          <cell r="E128">
            <v>0</v>
          </cell>
          <cell r="F128">
            <v>0</v>
          </cell>
          <cell r="H128">
            <v>0</v>
          </cell>
          <cell r="I128">
            <v>0</v>
          </cell>
          <cell r="K128">
            <v>0</v>
          </cell>
        </row>
        <row r="129">
          <cell r="B129" t="str">
            <v>в т.ч. по источникам</v>
          </cell>
        </row>
        <row r="130">
          <cell r="B130" t="str">
            <v>ТЭЦ-1</v>
          </cell>
          <cell r="C130" t="str">
            <v>ТЭЦ-1</v>
          </cell>
          <cell r="E130">
            <v>0</v>
          </cell>
          <cell r="F130">
            <v>0</v>
          </cell>
          <cell r="H130">
            <v>0</v>
          </cell>
          <cell r="I130">
            <v>0</v>
          </cell>
          <cell r="K130">
            <v>0</v>
          </cell>
        </row>
        <row r="131">
          <cell r="C131" t="str">
            <v/>
          </cell>
          <cell r="E131">
            <v>0</v>
          </cell>
          <cell r="F131">
            <v>0</v>
          </cell>
          <cell r="H131">
            <v>0</v>
          </cell>
          <cell r="I131">
            <v>0</v>
          </cell>
          <cell r="K131">
            <v>0</v>
          </cell>
        </row>
        <row r="133">
          <cell r="A133" t="str">
            <v>9.2.</v>
          </cell>
          <cell r="B133" t="str">
            <v>С оптового рынка</v>
          </cell>
          <cell r="C133" t="str">
            <v>ФОРЭМ</v>
          </cell>
          <cell r="E133">
            <v>0</v>
          </cell>
          <cell r="F133">
            <v>0</v>
          </cell>
        </row>
        <row r="134">
          <cell r="A134" t="str">
            <v>9.3.</v>
          </cell>
          <cell r="B134" t="str">
            <v>Блокстанция</v>
          </cell>
          <cell r="E134">
            <v>0</v>
          </cell>
          <cell r="F134">
            <v>0</v>
          </cell>
        </row>
        <row r="135">
          <cell r="A135" t="str">
            <v>9.4.</v>
          </cell>
          <cell r="B135" t="str">
            <v>ПЭ - всего</v>
          </cell>
          <cell r="C135" t="str">
            <v>Сторонние поставщики</v>
          </cell>
          <cell r="E135">
            <v>0</v>
          </cell>
          <cell r="F135">
            <v>1737.8501959645812</v>
          </cell>
          <cell r="G135">
            <v>1737.8501959645812</v>
          </cell>
          <cell r="H135">
            <v>663.50452245899112</v>
          </cell>
        </row>
        <row r="136">
          <cell r="B136" t="str">
            <v>в т.ч. по поставщикам</v>
          </cell>
        </row>
        <row r="137">
          <cell r="B137" t="str">
            <v>ЭСО-1</v>
          </cell>
          <cell r="C137" t="str">
            <v>ЭСО-1</v>
          </cell>
          <cell r="E137">
            <v>0</v>
          </cell>
          <cell r="F137">
            <v>0</v>
          </cell>
        </row>
        <row r="138">
          <cell r="C138" t="str">
            <v/>
          </cell>
          <cell r="E138">
            <v>0</v>
          </cell>
          <cell r="F138">
            <v>0</v>
          </cell>
        </row>
        <row r="142">
          <cell r="E142">
            <v>0</v>
          </cell>
          <cell r="F142">
            <v>260.25</v>
          </cell>
          <cell r="H142">
            <v>43983.68</v>
          </cell>
        </row>
        <row r="143">
          <cell r="E143">
            <v>0</v>
          </cell>
          <cell r="F143">
            <v>0</v>
          </cell>
        </row>
        <row r="145">
          <cell r="E145">
            <v>0</v>
          </cell>
          <cell r="F145">
            <v>0</v>
          </cell>
        </row>
        <row r="146">
          <cell r="E146">
            <v>0</v>
          </cell>
          <cell r="F146">
            <v>0</v>
          </cell>
        </row>
        <row r="148">
          <cell r="E148">
            <v>0</v>
          </cell>
          <cell r="F148">
            <v>0</v>
          </cell>
        </row>
        <row r="149">
          <cell r="E149">
            <v>0</v>
          </cell>
          <cell r="F149">
            <v>0</v>
          </cell>
        </row>
        <row r="150">
          <cell r="E150">
            <v>0</v>
          </cell>
          <cell r="F150">
            <v>0</v>
          </cell>
        </row>
        <row r="152">
          <cell r="E152">
            <v>0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7">
          <cell r="A157" t="str">
            <v>11.</v>
          </cell>
          <cell r="B157" t="str">
            <v>Ставка за энергию</v>
          </cell>
          <cell r="C157" t="str">
            <v>Всего</v>
          </cell>
          <cell r="D157" t="str">
            <v>руб/тыс.кВтч. (руб/Гкал)</v>
          </cell>
          <cell r="E157">
            <v>0</v>
          </cell>
          <cell r="F157">
            <v>1266.6990697569183</v>
          </cell>
          <cell r="G157" t="e">
            <v>#DIV/0!</v>
          </cell>
          <cell r="H157">
            <v>461.16899002654515</v>
          </cell>
        </row>
        <row r="158">
          <cell r="A158" t="str">
            <v>11.1.</v>
          </cell>
          <cell r="B158" t="str">
            <v>Электростанции ЭСО - всего</v>
          </cell>
          <cell r="C158" t="str">
            <v>Электростанции ЭСО</v>
          </cell>
          <cell r="E158">
            <v>0</v>
          </cell>
          <cell r="F158">
            <v>0</v>
          </cell>
        </row>
        <row r="159">
          <cell r="B159" t="str">
            <v>в т.ч. по источникам</v>
          </cell>
        </row>
        <row r="160">
          <cell r="B160" t="str">
            <v>ТЭЦ-1</v>
          </cell>
          <cell r="C160" t="str">
            <v>ТЭЦ-1</v>
          </cell>
          <cell r="E160">
            <v>0</v>
          </cell>
          <cell r="F160">
            <v>0</v>
          </cell>
        </row>
        <row r="161">
          <cell r="C161" t="str">
            <v/>
          </cell>
          <cell r="E161">
            <v>0</v>
          </cell>
          <cell r="F161">
            <v>0</v>
          </cell>
        </row>
        <row r="163">
          <cell r="A163" t="str">
            <v>11.2.</v>
          </cell>
          <cell r="B163" t="str">
            <v>С оптового рынка</v>
          </cell>
          <cell r="C163" t="str">
            <v>ФОРЭМ</v>
          </cell>
          <cell r="E163">
            <v>0</v>
          </cell>
          <cell r="F163">
            <v>0</v>
          </cell>
        </row>
        <row r="164">
          <cell r="A164" t="str">
            <v>11.3.</v>
          </cell>
          <cell r="B164" t="str">
            <v>Блокстанции</v>
          </cell>
          <cell r="E164">
            <v>0</v>
          </cell>
          <cell r="F164">
            <v>0</v>
          </cell>
        </row>
        <row r="165">
          <cell r="A165" t="str">
            <v>11.4.</v>
          </cell>
          <cell r="B165" t="str">
            <v>ПЭ - всего</v>
          </cell>
          <cell r="C165" t="str">
            <v>Сторонние поставщики</v>
          </cell>
          <cell r="E165">
            <v>0</v>
          </cell>
          <cell r="F165">
            <v>0</v>
          </cell>
        </row>
        <row r="166">
          <cell r="B166" t="str">
            <v>в т.ч. по поставщикам</v>
          </cell>
        </row>
        <row r="167">
          <cell r="B167" t="str">
            <v>ЭСО-1</v>
          </cell>
          <cell r="C167" t="str">
            <v>ЭСО-1</v>
          </cell>
          <cell r="E167">
            <v>0</v>
          </cell>
          <cell r="F167">
            <v>0</v>
          </cell>
        </row>
        <row r="168">
          <cell r="C168" t="str">
            <v/>
          </cell>
          <cell r="E168">
            <v>0</v>
          </cell>
          <cell r="F168">
            <v>0</v>
          </cell>
        </row>
      </sheetData>
      <sheetData sheetId="38">
        <row r="6">
          <cell r="D6">
            <v>68.039999999999992</v>
          </cell>
          <cell r="E6">
            <v>68.89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68.039999999999992</v>
          </cell>
          <cell r="E10">
            <v>68.89</v>
          </cell>
        </row>
        <row r="11">
          <cell r="D11">
            <v>0</v>
          </cell>
          <cell r="E11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2.625</v>
          </cell>
          <cell r="E15">
            <v>2.625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911.58</v>
          </cell>
          <cell r="E21">
            <v>1266.6990697569183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1496.9275426219872</v>
          </cell>
          <cell r="E25">
            <v>1737.8501959645812</v>
          </cell>
        </row>
        <row r="26">
          <cell r="D26">
            <v>911.58</v>
          </cell>
          <cell r="E26">
            <v>1266.818069248862</v>
          </cell>
        </row>
        <row r="27">
          <cell r="D27">
            <v>911.58</v>
          </cell>
          <cell r="E27">
            <v>1266.6990697569183</v>
          </cell>
        </row>
        <row r="28">
          <cell r="D28">
            <v>0</v>
          </cell>
          <cell r="E28">
            <v>260.25</v>
          </cell>
        </row>
      </sheetData>
      <sheetData sheetId="39">
        <row r="6">
          <cell r="D6">
            <v>0</v>
          </cell>
        </row>
        <row r="7">
          <cell r="B7" t="str">
            <v>ВН</v>
          </cell>
          <cell r="D7">
            <v>0</v>
          </cell>
          <cell r="E7">
            <v>0</v>
          </cell>
        </row>
        <row r="8">
          <cell r="B8" t="str">
            <v>СН</v>
          </cell>
          <cell r="D8">
            <v>0</v>
          </cell>
          <cell r="E8">
            <v>0</v>
          </cell>
        </row>
        <row r="10">
          <cell r="B10" t="str">
            <v>СН1</v>
          </cell>
          <cell r="D10">
            <v>0</v>
          </cell>
          <cell r="E10">
            <v>0</v>
          </cell>
        </row>
        <row r="11">
          <cell r="B11" t="str">
            <v>СН2</v>
          </cell>
          <cell r="D11">
            <v>0</v>
          </cell>
          <cell r="E11">
            <v>0</v>
          </cell>
        </row>
        <row r="12">
          <cell r="B12" t="str">
            <v>НН</v>
          </cell>
          <cell r="D12">
            <v>0</v>
          </cell>
          <cell r="E12">
            <v>0</v>
          </cell>
        </row>
        <row r="14">
          <cell r="B14" t="str">
            <v>ВН</v>
          </cell>
          <cell r="D14">
            <v>0</v>
          </cell>
          <cell r="E14">
            <v>0</v>
          </cell>
        </row>
        <row r="15">
          <cell r="B15" t="str">
            <v>СН</v>
          </cell>
          <cell r="D15">
            <v>0</v>
          </cell>
          <cell r="E15">
            <v>0</v>
          </cell>
        </row>
        <row r="17">
          <cell r="B17" t="str">
            <v>СН1</v>
          </cell>
          <cell r="D17">
            <v>0</v>
          </cell>
          <cell r="E17">
            <v>0</v>
          </cell>
        </row>
        <row r="18">
          <cell r="B18" t="str">
            <v>СН2</v>
          </cell>
          <cell r="D18">
            <v>0</v>
          </cell>
          <cell r="E18">
            <v>0</v>
          </cell>
        </row>
        <row r="19">
          <cell r="B19" t="str">
            <v>НН</v>
          </cell>
          <cell r="D19">
            <v>0</v>
          </cell>
          <cell r="E19">
            <v>0</v>
          </cell>
        </row>
        <row r="22">
          <cell r="B22" t="str">
            <v>ВН</v>
          </cell>
          <cell r="D22">
            <v>0</v>
          </cell>
          <cell r="E22">
            <v>0</v>
          </cell>
        </row>
        <row r="23">
          <cell r="B23" t="str">
            <v>СН</v>
          </cell>
          <cell r="D23">
            <v>0</v>
          </cell>
          <cell r="E23">
            <v>0</v>
          </cell>
        </row>
        <row r="25">
          <cell r="B25" t="str">
            <v>СН1</v>
          </cell>
          <cell r="D25">
            <v>0</v>
          </cell>
          <cell r="E25">
            <v>0</v>
          </cell>
        </row>
        <row r="26">
          <cell r="B26" t="str">
            <v>СН2</v>
          </cell>
          <cell r="D26">
            <v>0</v>
          </cell>
          <cell r="E26">
            <v>0</v>
          </cell>
        </row>
        <row r="27">
          <cell r="B27" t="str">
            <v>НН</v>
          </cell>
          <cell r="D27">
            <v>0</v>
          </cell>
          <cell r="E27">
            <v>0</v>
          </cell>
        </row>
        <row r="33">
          <cell r="B33" t="str">
            <v>ВН</v>
          </cell>
          <cell r="D33">
            <v>0</v>
          </cell>
          <cell r="E33">
            <v>0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#DIV/0!</v>
          </cell>
          <cell r="E36" t="e">
            <v>#DIV/0!</v>
          </cell>
        </row>
        <row r="37">
          <cell r="B37" t="str">
            <v>СН2</v>
          </cell>
          <cell r="D37" t="e">
            <v>#DIV/0!</v>
          </cell>
          <cell r="E37" t="e">
            <v>#DIV/0!</v>
          </cell>
        </row>
        <row r="38">
          <cell r="B38" t="str">
            <v>НН</v>
          </cell>
          <cell r="D38" t="e">
            <v>#DIV/0!</v>
          </cell>
          <cell r="E38" t="e">
            <v>#DIV/0!</v>
          </cell>
        </row>
        <row r="40">
          <cell r="B40" t="str">
            <v>ВН</v>
          </cell>
          <cell r="D40">
            <v>0</v>
          </cell>
          <cell r="E40">
            <v>0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#DIV/0!</v>
          </cell>
          <cell r="E43" t="e">
            <v>#DIV/0!</v>
          </cell>
        </row>
        <row r="44">
          <cell r="B44" t="str">
            <v>СН2</v>
          </cell>
          <cell r="D44" t="e">
            <v>#DIV/0!</v>
          </cell>
          <cell r="E44" t="e">
            <v>#DIV/0!</v>
          </cell>
        </row>
        <row r="45">
          <cell r="B45" t="str">
            <v>НН</v>
          </cell>
          <cell r="D45" t="e">
            <v>#DIV/0!</v>
          </cell>
          <cell r="E45" t="e">
            <v>#DIV/0!</v>
          </cell>
        </row>
      </sheetData>
      <sheetData sheetId="40">
        <row r="4">
          <cell r="G4" t="str">
            <v>СЦТ1</v>
          </cell>
        </row>
        <row r="8"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1945.3999999999999</v>
          </cell>
          <cell r="E24">
            <v>1948.4300000000003</v>
          </cell>
          <cell r="G24">
            <v>1945.3999999999999</v>
          </cell>
          <cell r="H24">
            <v>1948.4300000000003</v>
          </cell>
          <cell r="I24">
            <v>0</v>
          </cell>
          <cell r="J24">
            <v>0</v>
          </cell>
        </row>
        <row r="25">
          <cell r="D25">
            <v>616.76</v>
          </cell>
          <cell r="E25">
            <v>620.91000000000008</v>
          </cell>
          <cell r="G25">
            <v>616.76</v>
          </cell>
          <cell r="H25">
            <v>620.91000000000008</v>
          </cell>
          <cell r="I25">
            <v>0</v>
          </cell>
          <cell r="J25">
            <v>0</v>
          </cell>
        </row>
        <row r="26">
          <cell r="D26">
            <v>1328.6399999999999</v>
          </cell>
          <cell r="E26">
            <v>1327.5200000000002</v>
          </cell>
          <cell r="G26">
            <v>1328.6399999999999</v>
          </cell>
          <cell r="H26">
            <v>1327.5200000000002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</sheetData>
      <sheetData sheetId="41">
        <row r="6">
          <cell r="D6">
            <v>0</v>
          </cell>
          <cell r="E6">
            <v>1737.8501959645812</v>
          </cell>
        </row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1266.818069248862</v>
          </cell>
        </row>
        <row r="10">
          <cell r="D10">
            <v>11.31</v>
          </cell>
          <cell r="E10">
            <v>11.600000000000001</v>
          </cell>
        </row>
        <row r="11">
          <cell r="D11">
            <v>0</v>
          </cell>
          <cell r="E11">
            <v>778.93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778.93</v>
          </cell>
        </row>
        <row r="15">
          <cell r="D15">
            <v>4.3600000000000003</v>
          </cell>
          <cell r="E15">
            <v>4.47</v>
          </cell>
        </row>
        <row r="17">
          <cell r="D17">
            <v>0</v>
          </cell>
          <cell r="E17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1.812743121975017</v>
          </cell>
        </row>
        <row r="22">
          <cell r="D22">
            <v>1.8348623853211006</v>
          </cell>
          <cell r="E22">
            <v>1.7897091722595082</v>
          </cell>
        </row>
        <row r="24">
          <cell r="D24">
            <v>11.1</v>
          </cell>
          <cell r="E24">
            <v>11.39</v>
          </cell>
        </row>
        <row r="25">
          <cell r="D25">
            <v>0</v>
          </cell>
          <cell r="E25">
            <v>764.81000000000006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764.81000000000006</v>
          </cell>
        </row>
        <row r="29">
          <cell r="D29">
            <v>4.28</v>
          </cell>
          <cell r="E29">
            <v>4.3899999999999997</v>
          </cell>
        </row>
        <row r="31">
          <cell r="D31">
            <v>0</v>
          </cell>
          <cell r="E31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8">
          <cell r="D38">
            <v>0</v>
          </cell>
          <cell r="E38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</sheetData>
      <sheetData sheetId="42">
        <row r="4">
          <cell r="F4" t="str">
            <v>СЦТ1</v>
          </cell>
        </row>
        <row r="8">
          <cell r="D8">
            <v>542.80811851676981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542.80811851676981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542.80811851676981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D11">
            <v>1945.3999999999999</v>
          </cell>
          <cell r="E11">
            <v>1948.4300000000003</v>
          </cell>
          <cell r="F11">
            <v>1945.3999999999999</v>
          </cell>
          <cell r="G11">
            <v>1948.4300000000003</v>
          </cell>
          <cell r="H11">
            <v>0</v>
          </cell>
          <cell r="I11">
            <v>0</v>
          </cell>
        </row>
        <row r="12">
          <cell r="D12">
            <v>616.76</v>
          </cell>
          <cell r="E12">
            <v>620.91000000000008</v>
          </cell>
          <cell r="F12">
            <v>616.76</v>
          </cell>
          <cell r="G12">
            <v>620.91000000000008</v>
          </cell>
          <cell r="H12">
            <v>0</v>
          </cell>
          <cell r="I12">
            <v>0</v>
          </cell>
        </row>
        <row r="13">
          <cell r="D13">
            <v>1328.6399999999999</v>
          </cell>
          <cell r="E13">
            <v>1327.5200000000002</v>
          </cell>
          <cell r="F13">
            <v>1328.6399999999999</v>
          </cell>
          <cell r="G13">
            <v>1327.5200000000002</v>
          </cell>
          <cell r="H13">
            <v>0</v>
          </cell>
          <cell r="I13">
            <v>0</v>
          </cell>
        </row>
        <row r="14">
          <cell r="D14">
            <v>4.3150216661010363</v>
          </cell>
          <cell r="E14">
            <v>3.9803863591563173</v>
          </cell>
          <cell r="F14">
            <v>4.3150216661010363</v>
          </cell>
          <cell r="G14">
            <v>3.9803863591563173</v>
          </cell>
          <cell r="H14">
            <v>0</v>
          </cell>
          <cell r="I14">
            <v>0</v>
          </cell>
        </row>
        <row r="15">
          <cell r="D15">
            <v>7.8224480645643402</v>
          </cell>
          <cell r="E15">
            <v>7.2022119264683893</v>
          </cell>
          <cell r="F15">
            <v>7.8224480645643402</v>
          </cell>
          <cell r="G15">
            <v>7.2022119264683893</v>
          </cell>
          <cell r="H15">
            <v>0</v>
          </cell>
          <cell r="I15">
            <v>0</v>
          </cell>
        </row>
        <row r="16">
          <cell r="D16">
            <v>2.5945177158860142</v>
          </cell>
          <cell r="E16">
            <v>2.3954121020513202</v>
          </cell>
          <cell r="F16">
            <v>2.5945177158860142</v>
          </cell>
          <cell r="G16">
            <v>2.3954121020513202</v>
          </cell>
          <cell r="H16">
            <v>0</v>
          </cell>
          <cell r="I16">
            <v>0</v>
          </cell>
        </row>
        <row r="17">
          <cell r="D17">
            <v>44899.747296290545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>
            <v>26188.174298509835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18711.57299778071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D20">
            <v>23.079956459489331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42.460883161213168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14.083252798185145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</sheetData>
      <sheetData sheetId="43">
        <row r="6">
          <cell r="D6">
            <v>68.039999999999992</v>
          </cell>
          <cell r="E6">
            <v>68.89</v>
          </cell>
        </row>
        <row r="8">
          <cell r="D8">
            <v>0</v>
          </cell>
          <cell r="E8">
            <v>22.96</v>
          </cell>
        </row>
        <row r="9">
          <cell r="D9">
            <v>0</v>
          </cell>
          <cell r="E9">
            <v>17.22</v>
          </cell>
        </row>
        <row r="10">
          <cell r="D10">
            <v>0</v>
          </cell>
          <cell r="E10">
            <v>28.71</v>
          </cell>
        </row>
      </sheetData>
      <sheetData sheetId="44">
        <row r="4">
          <cell r="K4" t="str">
            <v>БП №1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X6" t="str">
            <v>Всего</v>
          </cell>
          <cell r="Y6" t="str">
            <v>с шин</v>
          </cell>
          <cell r="Z6" t="str">
            <v>ВН</v>
          </cell>
          <cell r="AA6" t="str">
            <v>СН1</v>
          </cell>
          <cell r="AB6" t="str">
            <v>СН2</v>
          </cell>
          <cell r="AC6" t="str">
            <v>НН</v>
          </cell>
          <cell r="AD6" t="str">
            <v>Всего</v>
          </cell>
          <cell r="AE6" t="str">
            <v>с шин</v>
          </cell>
          <cell r="AF6" t="str">
            <v>ВН</v>
          </cell>
          <cell r="AG6" t="str">
            <v>СН1</v>
          </cell>
          <cell r="AH6" t="str">
            <v>СН2</v>
          </cell>
          <cell r="AI6" t="str">
            <v>НН</v>
          </cell>
          <cell r="AJ6" t="str">
            <v>Всего</v>
          </cell>
          <cell r="AK6" t="str">
            <v>с шин</v>
          </cell>
          <cell r="AL6" t="str">
            <v>ВН</v>
          </cell>
          <cell r="AM6" t="str">
            <v>СН1</v>
          </cell>
          <cell r="AN6" t="str">
            <v>СН2</v>
          </cell>
          <cell r="AO6" t="str">
            <v>НН</v>
          </cell>
          <cell r="AP6" t="str">
            <v>Всего</v>
          </cell>
          <cell r="AQ6" t="str">
            <v>с шин</v>
          </cell>
          <cell r="AR6" t="str">
            <v>ВН</v>
          </cell>
          <cell r="AS6" t="str">
            <v>СН1</v>
          </cell>
          <cell r="AT6" t="str">
            <v>СН2</v>
          </cell>
          <cell r="AU6" t="str">
            <v>НН</v>
          </cell>
          <cell r="AV6" t="str">
            <v>Всего</v>
          </cell>
          <cell r="AW6" t="str">
            <v>с шин</v>
          </cell>
          <cell r="AX6" t="str">
            <v>ВН</v>
          </cell>
          <cell r="AY6" t="str">
            <v>СН1</v>
          </cell>
          <cell r="AZ6" t="str">
            <v>СН2</v>
          </cell>
          <cell r="BA6" t="str">
            <v>НН</v>
          </cell>
        </row>
        <row r="8">
          <cell r="D8">
            <v>53.11</v>
          </cell>
          <cell r="E8">
            <v>0</v>
          </cell>
          <cell r="F8">
            <v>0</v>
          </cell>
          <cell r="G8">
            <v>0</v>
          </cell>
          <cell r="H8">
            <v>53.11</v>
          </cell>
          <cell r="I8">
            <v>0</v>
          </cell>
          <cell r="K8">
            <v>68.89</v>
          </cell>
          <cell r="O8">
            <v>68.89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68.89</v>
          </cell>
          <cell r="AE8">
            <v>0</v>
          </cell>
          <cell r="AF8">
            <v>11.39</v>
          </cell>
          <cell r="AG8">
            <v>0</v>
          </cell>
          <cell r="AH8">
            <v>53.11</v>
          </cell>
          <cell r="AI8">
            <v>4.3899999999999997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122</v>
          </cell>
          <cell r="AQ8">
            <v>0</v>
          </cell>
          <cell r="AR8">
            <v>11.39</v>
          </cell>
          <cell r="AS8">
            <v>0</v>
          </cell>
          <cell r="AT8">
            <v>106.22</v>
          </cell>
          <cell r="AU8">
            <v>4.3899999999999997</v>
          </cell>
          <cell r="AV8">
            <v>68.89</v>
          </cell>
          <cell r="AW8">
            <v>4.28</v>
          </cell>
          <cell r="AX8">
            <v>68.89</v>
          </cell>
          <cell r="AY8">
            <v>0</v>
          </cell>
          <cell r="AZ8">
            <v>0</v>
          </cell>
          <cell r="BA8">
            <v>0</v>
          </cell>
        </row>
        <row r="9">
          <cell r="D9">
            <v>31.5</v>
          </cell>
          <cell r="E9">
            <v>0</v>
          </cell>
          <cell r="F9">
            <v>0</v>
          </cell>
          <cell r="G9">
            <v>0</v>
          </cell>
          <cell r="H9">
            <v>31.5</v>
          </cell>
          <cell r="I9">
            <v>0</v>
          </cell>
          <cell r="K9">
            <v>31.5</v>
          </cell>
          <cell r="O9">
            <v>31.5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7.87</v>
          </cell>
          <cell r="AE9">
            <v>0</v>
          </cell>
          <cell r="AF9">
            <v>1.3</v>
          </cell>
          <cell r="AG9">
            <v>0</v>
          </cell>
          <cell r="AH9">
            <v>6.07</v>
          </cell>
          <cell r="AI9">
            <v>0.5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39.369999999999997</v>
          </cell>
          <cell r="AQ9">
            <v>0</v>
          </cell>
          <cell r="AR9">
            <v>1.3</v>
          </cell>
          <cell r="AS9">
            <v>0</v>
          </cell>
          <cell r="AT9">
            <v>37.57</v>
          </cell>
          <cell r="AU9">
            <v>0.5</v>
          </cell>
          <cell r="AV9">
            <v>7.87</v>
          </cell>
          <cell r="AW9">
            <v>0.49</v>
          </cell>
          <cell r="AX9">
            <v>7.87</v>
          </cell>
          <cell r="AY9">
            <v>0</v>
          </cell>
          <cell r="AZ9">
            <v>0</v>
          </cell>
          <cell r="BA9">
            <v>0</v>
          </cell>
        </row>
        <row r="11">
          <cell r="D11">
            <v>1737.8501959645812</v>
          </cell>
          <cell r="E11">
            <v>0</v>
          </cell>
          <cell r="F11">
            <v>0</v>
          </cell>
          <cell r="G11">
            <v>0</v>
          </cell>
          <cell r="H11">
            <v>1737.8501959645812</v>
          </cell>
          <cell r="I11">
            <v>0</v>
          </cell>
          <cell r="K11">
            <v>1737.8501959645812</v>
          </cell>
          <cell r="O11">
            <v>1737.8501959645812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1266.6990697569183</v>
          </cell>
          <cell r="AE11">
            <v>1266.6990697569183</v>
          </cell>
          <cell r="AF11">
            <v>1266.6990697569183</v>
          </cell>
          <cell r="AG11">
            <v>1266.6990697569183</v>
          </cell>
          <cell r="AH11">
            <v>1266.6990697569183</v>
          </cell>
          <cell r="AI11">
            <v>1266.6990697569183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1471.8048100320639</v>
          </cell>
          <cell r="AQ11" t="e">
            <v>#DIV/0!</v>
          </cell>
          <cell r="AR11">
            <v>1266.6997366110622</v>
          </cell>
          <cell r="AS11" t="e">
            <v>#DIV/0!</v>
          </cell>
          <cell r="AT11">
            <v>1502.275163883251</v>
          </cell>
          <cell r="AU11">
            <v>1266.6990697569183</v>
          </cell>
        </row>
        <row r="12">
          <cell r="D12">
            <v>260.25</v>
          </cell>
          <cell r="E12">
            <v>0</v>
          </cell>
          <cell r="F12">
            <v>0</v>
          </cell>
          <cell r="G12">
            <v>0</v>
          </cell>
          <cell r="H12">
            <v>260.25</v>
          </cell>
          <cell r="I12">
            <v>0</v>
          </cell>
          <cell r="O12">
            <v>260.25</v>
          </cell>
          <cell r="P12">
            <v>0</v>
          </cell>
          <cell r="R12">
            <v>1737.8501959645812</v>
          </cell>
          <cell r="S12">
            <v>1737.8501959645812</v>
          </cell>
          <cell r="T12">
            <v>1737.8501959645812</v>
          </cell>
          <cell r="U12">
            <v>1737.8501959645812</v>
          </cell>
          <cell r="V12">
            <v>1737.8501959645812</v>
          </cell>
          <cell r="Y12">
            <v>260.25</v>
          </cell>
          <cell r="Z12">
            <v>260.25</v>
          </cell>
          <cell r="AA12">
            <v>260.25</v>
          </cell>
          <cell r="AB12">
            <v>260.25</v>
          </cell>
          <cell r="AC12">
            <v>260.25</v>
          </cell>
          <cell r="AE12">
            <v>260.25</v>
          </cell>
          <cell r="AF12">
            <v>260.25</v>
          </cell>
          <cell r="AG12">
            <v>260.25</v>
          </cell>
          <cell r="AH12">
            <v>260.25</v>
          </cell>
          <cell r="AI12">
            <v>260.25</v>
          </cell>
          <cell r="AK12">
            <v>260.25</v>
          </cell>
          <cell r="AL12">
            <v>260.25</v>
          </cell>
          <cell r="AM12">
            <v>260.25</v>
          </cell>
          <cell r="AN12">
            <v>260.25</v>
          </cell>
          <cell r="AO12">
            <v>260.25</v>
          </cell>
        </row>
        <row r="13">
          <cell r="D13">
            <v>1266.6990697569183</v>
          </cell>
          <cell r="E13">
            <v>0</v>
          </cell>
          <cell r="F13">
            <v>0</v>
          </cell>
          <cell r="G13">
            <v>0</v>
          </cell>
          <cell r="H13">
            <v>1266.6990697569183</v>
          </cell>
          <cell r="I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Y13">
            <v>1266.6990697569183</v>
          </cell>
          <cell r="Z13">
            <v>1266.6990697569183</v>
          </cell>
          <cell r="AA13">
            <v>1266.6990697569183</v>
          </cell>
          <cell r="AB13">
            <v>1266.6990697569183</v>
          </cell>
          <cell r="AC13">
            <v>1266.6990697569183</v>
          </cell>
          <cell r="AE13">
            <v>1266.6990697569183</v>
          </cell>
          <cell r="AF13">
            <v>1266.6990697569183</v>
          </cell>
          <cell r="AG13">
            <v>1266.6990697569183</v>
          </cell>
          <cell r="AH13">
            <v>1266.6990697569183</v>
          </cell>
          <cell r="AI13">
            <v>1266.6990697569183</v>
          </cell>
          <cell r="AK13">
            <v>1266.6990697569183</v>
          </cell>
          <cell r="AL13">
            <v>1266.6990697569183</v>
          </cell>
          <cell r="AM13">
            <v>1266.6990697569183</v>
          </cell>
          <cell r="AN13">
            <v>1266.6990697569183</v>
          </cell>
          <cell r="AO13">
            <v>1266.6990697569183</v>
          </cell>
        </row>
        <row r="15">
          <cell r="D15">
            <v>0</v>
          </cell>
          <cell r="H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H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H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H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L18">
            <v>0</v>
          </cell>
          <cell r="AM18" t="e">
            <v>#DIV/0!</v>
          </cell>
          <cell r="AN18" t="e">
            <v>#DIV/0!</v>
          </cell>
          <cell r="AO18" t="e">
            <v>#DIV/0!</v>
          </cell>
          <cell r="AR18">
            <v>0</v>
          </cell>
          <cell r="AS18" t="e">
            <v>#DIV/0!</v>
          </cell>
          <cell r="AT18" t="e">
            <v>#DIV/0!</v>
          </cell>
          <cell r="AU18" t="e">
            <v>#DIV/0!</v>
          </cell>
          <cell r="AX18">
            <v>0</v>
          </cell>
          <cell r="AY18" t="e">
            <v>#DIV/0!</v>
          </cell>
          <cell r="AZ18" t="e">
            <v>#DIV/0!</v>
          </cell>
          <cell r="BA18" t="e">
            <v>#DIV/0!</v>
          </cell>
        </row>
        <row r="19">
          <cell r="H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3">
          <cell r="D23">
            <v>1737.8501959645812</v>
          </cell>
          <cell r="E23">
            <v>0</v>
          </cell>
          <cell r="F23">
            <v>0</v>
          </cell>
          <cell r="G23">
            <v>0</v>
          </cell>
          <cell r="H23">
            <v>1737.8501959645812</v>
          </cell>
          <cell r="I23">
            <v>0</v>
          </cell>
          <cell r="K23">
            <v>1737.8501959645812</v>
          </cell>
          <cell r="L23">
            <v>0</v>
          </cell>
          <cell r="M23">
            <v>0</v>
          </cell>
          <cell r="N23">
            <v>0</v>
          </cell>
          <cell r="O23">
            <v>1737.8501959645812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1266.6990697569183</v>
          </cell>
          <cell r="AE23">
            <v>0</v>
          </cell>
          <cell r="AF23">
            <v>1266.6990697569183</v>
          </cell>
          <cell r="AG23">
            <v>0</v>
          </cell>
          <cell r="AH23">
            <v>1266.6990697569183</v>
          </cell>
          <cell r="AI23">
            <v>1266.6990697569183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1471.8048100320639</v>
          </cell>
          <cell r="AQ23" t="e">
            <v>#DIV/0!</v>
          </cell>
          <cell r="AR23">
            <v>1266.6997366110622</v>
          </cell>
          <cell r="AS23" t="e">
            <v>#DIV/0!</v>
          </cell>
          <cell r="AT23">
            <v>1502.275163883251</v>
          </cell>
          <cell r="AU23">
            <v>1266.6990697569183</v>
          </cell>
          <cell r="AV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</row>
        <row r="24">
          <cell r="D24">
            <v>3.1230000000000002</v>
          </cell>
          <cell r="E24">
            <v>0</v>
          </cell>
          <cell r="F24">
            <v>0</v>
          </cell>
          <cell r="G24">
            <v>0</v>
          </cell>
          <cell r="H24">
            <v>3.1230000000000002</v>
          </cell>
          <cell r="I24">
            <v>0</v>
          </cell>
          <cell r="K24">
            <v>3.1230000000000002</v>
          </cell>
          <cell r="L24">
            <v>0</v>
          </cell>
          <cell r="M24">
            <v>0</v>
          </cell>
          <cell r="N24">
            <v>0</v>
          </cell>
          <cell r="O24">
            <v>3.1230000000000002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3.1230000000000002</v>
          </cell>
          <cell r="AE24">
            <v>0</v>
          </cell>
          <cell r="AF24">
            <v>3.1230000000000002</v>
          </cell>
          <cell r="AG24">
            <v>0</v>
          </cell>
          <cell r="AH24">
            <v>3.1230000000000002</v>
          </cell>
          <cell r="AI24">
            <v>3.1230000000000002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3.1230000000000007</v>
          </cell>
          <cell r="AQ24">
            <v>0</v>
          </cell>
          <cell r="AR24">
            <v>3.1230000000000007</v>
          </cell>
          <cell r="AS24">
            <v>0</v>
          </cell>
          <cell r="AT24">
            <v>3.1230000000000002</v>
          </cell>
          <cell r="AU24">
            <v>3.1230000000000002</v>
          </cell>
          <cell r="AV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</row>
        <row r="25">
          <cell r="D25">
            <v>1266.6990697569183</v>
          </cell>
          <cell r="E25">
            <v>0</v>
          </cell>
          <cell r="F25">
            <v>0</v>
          </cell>
          <cell r="G25">
            <v>0</v>
          </cell>
          <cell r="H25">
            <v>1266.6990697569183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1266.6990697569183</v>
          </cell>
          <cell r="AE25">
            <v>0</v>
          </cell>
          <cell r="AF25">
            <v>1266.6990697569183</v>
          </cell>
          <cell r="AG25">
            <v>0</v>
          </cell>
          <cell r="AH25">
            <v>1266.6990697569183</v>
          </cell>
          <cell r="AI25">
            <v>1266.6990697569183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1266.6990697569183</v>
          </cell>
          <cell r="AQ25">
            <v>0</v>
          </cell>
          <cell r="AR25">
            <v>1266.6990697569183</v>
          </cell>
          <cell r="AS25">
            <v>0</v>
          </cell>
          <cell r="AT25">
            <v>1266.6990697569183</v>
          </cell>
          <cell r="AU25">
            <v>1266.6990697569183</v>
          </cell>
          <cell r="AV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7">
          <cell r="D27">
            <v>92297.223907678912</v>
          </cell>
          <cell r="E27">
            <v>0</v>
          </cell>
          <cell r="F27">
            <v>0</v>
          </cell>
          <cell r="G27">
            <v>0</v>
          </cell>
          <cell r="H27">
            <v>92297.223907678912</v>
          </cell>
          <cell r="I27">
            <v>0</v>
          </cell>
          <cell r="K27">
            <v>119720.5</v>
          </cell>
          <cell r="L27">
            <v>0</v>
          </cell>
          <cell r="M27">
            <v>0</v>
          </cell>
          <cell r="N27">
            <v>0</v>
          </cell>
          <cell r="O27">
            <v>119720.5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87262.958916232863</v>
          </cell>
          <cell r="AE27">
            <v>0</v>
          </cell>
          <cell r="AF27">
            <v>14427.71</v>
          </cell>
          <cell r="AG27">
            <v>0</v>
          </cell>
          <cell r="AH27">
            <v>67274.44</v>
          </cell>
          <cell r="AI27">
            <v>5560.8089162328715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179560.18282391177</v>
          </cell>
          <cell r="AQ27">
            <v>0</v>
          </cell>
          <cell r="AR27">
            <v>14427.71</v>
          </cell>
          <cell r="AS27">
            <v>0</v>
          </cell>
          <cell r="AT27">
            <v>159571.66390767891</v>
          </cell>
          <cell r="AU27">
            <v>5560.8089162328715</v>
          </cell>
          <cell r="AV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9">
          <cell r="D29">
            <v>92297.223907678912</v>
          </cell>
          <cell r="E29">
            <v>0</v>
          </cell>
          <cell r="F29">
            <v>0</v>
          </cell>
          <cell r="G29">
            <v>0</v>
          </cell>
          <cell r="H29">
            <v>92297.223907678912</v>
          </cell>
          <cell r="I29">
            <v>0</v>
          </cell>
          <cell r="K29">
            <v>119720.5</v>
          </cell>
          <cell r="L29">
            <v>0</v>
          </cell>
          <cell r="M29">
            <v>0</v>
          </cell>
          <cell r="N29">
            <v>0</v>
          </cell>
          <cell r="O29">
            <v>119720.5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87262.962916232878</v>
          </cell>
          <cell r="AE29">
            <v>0</v>
          </cell>
          <cell r="AF29">
            <v>14427.71</v>
          </cell>
          <cell r="AG29">
            <v>0</v>
          </cell>
          <cell r="AH29">
            <v>67274.444000000003</v>
          </cell>
          <cell r="AI29">
            <v>5560.8089162328715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179560.18682391179</v>
          </cell>
          <cell r="AQ29">
            <v>0</v>
          </cell>
          <cell r="AR29">
            <v>14427.71</v>
          </cell>
          <cell r="AS29">
            <v>0</v>
          </cell>
          <cell r="AT29">
            <v>159571.66790767893</v>
          </cell>
          <cell r="AU29">
            <v>5560.8089162328715</v>
          </cell>
          <cell r="AV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</row>
        <row r="33">
          <cell r="D33">
            <v>98.374500000000012</v>
          </cell>
          <cell r="E33">
            <v>0</v>
          </cell>
          <cell r="F33">
            <v>0</v>
          </cell>
          <cell r="G33">
            <v>0</v>
          </cell>
          <cell r="H33">
            <v>98.374500000000012</v>
          </cell>
          <cell r="I33">
            <v>0</v>
          </cell>
          <cell r="K33">
            <v>98.374500000000012</v>
          </cell>
          <cell r="L33">
            <v>0</v>
          </cell>
          <cell r="M33">
            <v>0</v>
          </cell>
          <cell r="N33">
            <v>0</v>
          </cell>
          <cell r="O33">
            <v>98.374500000000012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24.578010000000003</v>
          </cell>
          <cell r="AE33">
            <v>0</v>
          </cell>
          <cell r="AF33">
            <v>4.0599000000000007</v>
          </cell>
          <cell r="AG33">
            <v>0</v>
          </cell>
          <cell r="AH33">
            <v>18.956610000000001</v>
          </cell>
          <cell r="AI33">
            <v>1.5615000000000001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122.95251000000002</v>
          </cell>
          <cell r="AQ33">
            <v>0</v>
          </cell>
          <cell r="AR33">
            <v>4.0599000000000007</v>
          </cell>
          <cell r="AS33">
            <v>0</v>
          </cell>
          <cell r="AT33">
            <v>117.33111000000001</v>
          </cell>
          <cell r="AU33">
            <v>1.5615000000000001</v>
          </cell>
          <cell r="AV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</row>
        <row r="34">
          <cell r="D34">
            <v>67274.387594789936</v>
          </cell>
          <cell r="E34">
            <v>0</v>
          </cell>
          <cell r="F34">
            <v>0</v>
          </cell>
          <cell r="G34">
            <v>0</v>
          </cell>
          <cell r="H34">
            <v>67274.387594789936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87262.898915554106</v>
          </cell>
          <cell r="AE34">
            <v>0</v>
          </cell>
          <cell r="AF34">
            <v>14427.702404531301</v>
          </cell>
          <cell r="AG34">
            <v>0</v>
          </cell>
          <cell r="AH34">
            <v>67274.387594789936</v>
          </cell>
          <cell r="AI34">
            <v>5560.8089162328715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154537.28651034404</v>
          </cell>
          <cell r="AQ34">
            <v>0</v>
          </cell>
          <cell r="AR34">
            <v>14427.702404531301</v>
          </cell>
          <cell r="AS34">
            <v>0</v>
          </cell>
          <cell r="AT34">
            <v>134548.77518957987</v>
          </cell>
          <cell r="AU34">
            <v>5560.8089162328715</v>
          </cell>
          <cell r="AV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</row>
      </sheetData>
      <sheetData sheetId="45">
        <row r="10">
          <cell r="C10" t="str">
            <v>Всего</v>
          </cell>
          <cell r="D10" t="str">
            <v>Всего</v>
          </cell>
          <cell r="E10">
            <v>521.84</v>
          </cell>
          <cell r="F10">
            <v>105586.77424454766</v>
          </cell>
          <cell r="G10">
            <v>202.34</v>
          </cell>
          <cell r="H10">
            <v>461.17</v>
          </cell>
          <cell r="I10">
            <v>663.51</v>
          </cell>
          <cell r="J10">
            <v>346245.37720000005</v>
          </cell>
        </row>
        <row r="11">
          <cell r="C11" t="str">
            <v>Всего</v>
          </cell>
          <cell r="D11" t="str">
            <v>Горячая вода</v>
          </cell>
          <cell r="E11">
            <v>484.8</v>
          </cell>
          <cell r="G11">
            <v>202.34</v>
          </cell>
          <cell r="H11">
            <v>424.78</v>
          </cell>
          <cell r="I11">
            <v>627.1242574257426</v>
          </cell>
          <cell r="J11">
            <v>304029.84000000003</v>
          </cell>
        </row>
        <row r="12">
          <cell r="C12" t="str">
            <v>Всего</v>
          </cell>
          <cell r="D12" t="str">
            <v>Пар 1,2-2,5 кгс/см2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C13" t="str">
            <v>Всего</v>
          </cell>
          <cell r="D13" t="str">
            <v>Пар 2,5-7,0 кгс/см2</v>
          </cell>
          <cell r="E13">
            <v>9.6300000000000008</v>
          </cell>
          <cell r="G13">
            <v>0</v>
          </cell>
          <cell r="H13">
            <v>0</v>
          </cell>
          <cell r="I13">
            <v>0</v>
          </cell>
          <cell r="J13">
            <v>20584.96</v>
          </cell>
        </row>
        <row r="14">
          <cell r="C14" t="str">
            <v>Всего</v>
          </cell>
          <cell r="D14" t="str">
            <v>Пар 7,0-13,0 кгс/см2</v>
          </cell>
          <cell r="E14">
            <v>25.89</v>
          </cell>
          <cell r="G14">
            <v>202.34</v>
          </cell>
          <cell r="H14">
            <v>633.14</v>
          </cell>
          <cell r="I14">
            <v>835.48</v>
          </cell>
          <cell r="J14">
            <v>21630.5772</v>
          </cell>
        </row>
        <row r="15">
          <cell r="C15" t="str">
            <v>Всего</v>
          </cell>
          <cell r="D15" t="str">
            <v>Пар больше 13 кгс/см2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>
            <v>1.52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23">
          <cell r="B23" t="str">
            <v>СЦТ1</v>
          </cell>
        </row>
        <row r="28">
          <cell r="C28" t="str">
            <v>СЦТ1</v>
          </cell>
          <cell r="D28" t="str">
            <v>Всего</v>
          </cell>
          <cell r="E28">
            <v>521.84</v>
          </cell>
          <cell r="F28">
            <v>105586.77424454766</v>
          </cell>
          <cell r="G28">
            <v>202.34</v>
          </cell>
          <cell r="H28">
            <v>461.17</v>
          </cell>
          <cell r="I28">
            <v>663.51</v>
          </cell>
          <cell r="J28">
            <v>346245.37720000005</v>
          </cell>
        </row>
        <row r="29">
          <cell r="C29" t="str">
            <v>СЦТ1</v>
          </cell>
          <cell r="D29" t="str">
            <v>Горячая вода</v>
          </cell>
          <cell r="E29" t="str">
            <v>484,80</v>
          </cell>
          <cell r="G29">
            <v>202.34</v>
          </cell>
          <cell r="H29">
            <v>424.78</v>
          </cell>
          <cell r="I29">
            <v>627.12</v>
          </cell>
          <cell r="J29">
            <v>304029.84000000003</v>
          </cell>
        </row>
        <row r="30">
          <cell r="C30" t="str">
            <v>СЦТ1</v>
          </cell>
          <cell r="D30" t="str">
            <v>Пар 1,2-2,5 кгс/см2</v>
          </cell>
          <cell r="E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 t="str">
            <v>СЦТ1</v>
          </cell>
          <cell r="D31" t="str">
            <v>Пар 2,5-7,0 кгс/см2</v>
          </cell>
          <cell r="E31" t="str">
            <v>9,63</v>
          </cell>
          <cell r="G31">
            <v>0</v>
          </cell>
          <cell r="H31">
            <v>0</v>
          </cell>
          <cell r="I31">
            <v>0</v>
          </cell>
          <cell r="J31">
            <v>20584.96</v>
          </cell>
        </row>
        <row r="32">
          <cell r="C32" t="str">
            <v>СЦТ1</v>
          </cell>
          <cell r="D32" t="str">
            <v>Пар 7,0-13,0 кгс/см2</v>
          </cell>
          <cell r="E32" t="str">
            <v>25,89</v>
          </cell>
          <cell r="G32">
            <v>202.34</v>
          </cell>
          <cell r="H32">
            <v>633.14</v>
          </cell>
          <cell r="I32">
            <v>835.48</v>
          </cell>
          <cell r="J32">
            <v>21630.5772</v>
          </cell>
        </row>
        <row r="33">
          <cell r="C33" t="str">
            <v>СЦТ1</v>
          </cell>
          <cell r="D33" t="str">
            <v>Пар больше 13 кгс/см2</v>
          </cell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C34" t="str">
            <v>СЦТ1</v>
          </cell>
          <cell r="D34" t="str">
            <v>Острый и редуцированный пар</v>
          </cell>
          <cell r="E34" t="str">
            <v>1,52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45">
          <cell r="C45">
            <v>0</v>
          </cell>
          <cell r="D45" t="str">
            <v>Всего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 t="str">
            <v>Горячая вода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C47">
            <v>0</v>
          </cell>
          <cell r="D47" t="str">
            <v>Пар 1,2-2,5 кгс/см2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 t="str">
            <v>Пар 2,5-7,0 кгс/см2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C49">
            <v>0</v>
          </cell>
          <cell r="D49" t="str">
            <v>Пар 7,0-13,0 кгс/см2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>
            <v>0</v>
          </cell>
          <cell r="D50" t="str">
            <v>Пар больше 13 кгс/см2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</v>
          </cell>
          <cell r="D51" t="str">
            <v>Острый и редуцированный пар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</sheetData>
      <sheetData sheetId="46">
        <row r="4">
          <cell r="G4" t="str">
            <v>СЦТ1</v>
          </cell>
        </row>
        <row r="9">
          <cell r="D9">
            <v>0</v>
          </cell>
          <cell r="E9">
            <v>105586.77424454766</v>
          </cell>
          <cell r="G9">
            <v>0</v>
          </cell>
          <cell r="H9">
            <v>105586.77424454766</v>
          </cell>
          <cell r="I9">
            <v>0</v>
          </cell>
          <cell r="J9">
            <v>0</v>
          </cell>
        </row>
        <row r="10">
          <cell r="D10">
            <v>0</v>
          </cell>
          <cell r="E10">
            <v>190.52</v>
          </cell>
          <cell r="G10">
            <v>0</v>
          </cell>
          <cell r="H10">
            <v>190.52</v>
          </cell>
          <cell r="I10">
            <v>0</v>
          </cell>
          <cell r="J10">
            <v>0</v>
          </cell>
        </row>
        <row r="11">
          <cell r="D11">
            <v>0</v>
          </cell>
          <cell r="E11">
            <v>46182.86</v>
          </cell>
          <cell r="G11">
            <v>0</v>
          </cell>
          <cell r="H11">
            <v>46182.86</v>
          </cell>
          <cell r="I11">
            <v>0</v>
          </cell>
          <cell r="J11">
            <v>0</v>
          </cell>
        </row>
      </sheetData>
      <sheetData sheetId="47">
        <row r="4">
          <cell r="H4" t="str">
            <v>СЦТ1</v>
          </cell>
        </row>
        <row r="9">
          <cell r="E9">
            <v>2327.4041860791795</v>
          </cell>
          <cell r="F9">
            <v>2614.61</v>
          </cell>
          <cell r="H9">
            <v>2327.4041860791795</v>
          </cell>
          <cell r="I9">
            <v>2614.61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E11" t="str">
            <v>511,38</v>
          </cell>
          <cell r="F11" t="str">
            <v>521,84</v>
          </cell>
          <cell r="H11" t="str">
            <v>511,38</v>
          </cell>
          <cell r="I11" t="str">
            <v>521,84</v>
          </cell>
          <cell r="J11">
            <v>0</v>
          </cell>
          <cell r="K11">
            <v>0</v>
          </cell>
        </row>
        <row r="13">
          <cell r="E13">
            <v>138.4717587806895</v>
          </cell>
          <cell r="F13">
            <v>136.86000000000001</v>
          </cell>
          <cell r="H13">
            <v>138.4717587806895</v>
          </cell>
          <cell r="I13">
            <v>136.86000000000001</v>
          </cell>
          <cell r="J13">
            <v>0</v>
          </cell>
          <cell r="K13">
            <v>0</v>
          </cell>
        </row>
        <row r="15">
          <cell r="C15" t="str">
            <v>Пар 1,2-2,5 кгс/см2</v>
          </cell>
        </row>
        <row r="16">
          <cell r="C16" t="str">
            <v>Пар 2,5-7,0 кгс/см2</v>
          </cell>
        </row>
        <row r="17">
          <cell r="C17" t="str">
            <v>Пар 7,0-13,0 кгс/см2</v>
          </cell>
        </row>
        <row r="18">
          <cell r="C18" t="str">
            <v>Пар больше 13 кгс/см2</v>
          </cell>
        </row>
        <row r="19">
          <cell r="C19" t="str">
            <v>Острый и редуцированный пар</v>
          </cell>
        </row>
        <row r="20">
          <cell r="C20" t="str">
            <v>Горячая вода</v>
          </cell>
        </row>
        <row r="22">
          <cell r="C22" t="str">
            <v>Пар 1,2-2,5 кгс/см2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 t="str">
            <v>Пар 2,5-7,0 кгс/см2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 t="str">
            <v>Пар 7,0-13,0 кгс/см2</v>
          </cell>
          <cell r="E24">
            <v>0</v>
          </cell>
          <cell r="F24">
            <v>633.14</v>
          </cell>
          <cell r="H24">
            <v>0</v>
          </cell>
          <cell r="I24">
            <v>633.14</v>
          </cell>
          <cell r="J24">
            <v>0</v>
          </cell>
          <cell r="K24">
            <v>0</v>
          </cell>
        </row>
        <row r="25">
          <cell r="C25" t="str">
            <v>Пар больше 13 кгс/см2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 t="str">
            <v>Острый и редуцированный пар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C27" t="str">
            <v>Горячая вода</v>
          </cell>
          <cell r="E27">
            <v>382.67</v>
          </cell>
          <cell r="F27">
            <v>424.78</v>
          </cell>
          <cell r="H27">
            <v>382.67</v>
          </cell>
          <cell r="I27">
            <v>424.78</v>
          </cell>
          <cell r="J27">
            <v>0</v>
          </cell>
          <cell r="K27">
            <v>0</v>
          </cell>
        </row>
        <row r="28">
          <cell r="E28">
            <v>164.42</v>
          </cell>
          <cell r="F28">
            <v>162.47999999999999</v>
          </cell>
          <cell r="H28">
            <v>164.42</v>
          </cell>
          <cell r="I28">
            <v>162.47999999999999</v>
          </cell>
          <cell r="J28">
            <v>0</v>
          </cell>
          <cell r="K28">
            <v>0</v>
          </cell>
        </row>
      </sheetData>
      <sheetData sheetId="48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>
            <v>2486.4</v>
          </cell>
          <cell r="F14">
            <v>501.24</v>
          </cell>
          <cell r="G14">
            <v>36.730000000000004</v>
          </cell>
          <cell r="H14">
            <v>0</v>
          </cell>
          <cell r="I14">
            <v>9.9600000000000009</v>
          </cell>
          <cell r="J14">
            <v>26.77</v>
          </cell>
          <cell r="K14">
            <v>0</v>
          </cell>
          <cell r="L14">
            <v>0</v>
          </cell>
          <cell r="M14">
            <v>620.91</v>
          </cell>
          <cell r="N14">
            <v>1327.52</v>
          </cell>
          <cell r="O14">
            <v>0</v>
          </cell>
          <cell r="P14">
            <v>345.15999999999997</v>
          </cell>
          <cell r="Q14">
            <v>927.94</v>
          </cell>
          <cell r="R14">
            <v>0</v>
          </cell>
          <cell r="S14">
            <v>54.419999999999995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>
            <v>184.524</v>
          </cell>
          <cell r="F15">
            <v>173.047</v>
          </cell>
          <cell r="G15">
            <v>11.477</v>
          </cell>
          <cell r="H15">
            <v>0</v>
          </cell>
          <cell r="I15">
            <v>0</v>
          </cell>
          <cell r="J15">
            <v>11.477</v>
          </cell>
          <cell r="K15">
            <v>0</v>
          </cell>
          <cell r="L15">
            <v>0</v>
          </cell>
          <cell r="M15">
            <v>137.19999999999999</v>
          </cell>
          <cell r="N15">
            <v>151.54000000000002</v>
          </cell>
          <cell r="O15">
            <v>0</v>
          </cell>
          <cell r="P15">
            <v>39.4</v>
          </cell>
          <cell r="Q15">
            <v>105.93</v>
          </cell>
          <cell r="R15">
            <v>0</v>
          </cell>
          <cell r="S15">
            <v>6.21</v>
          </cell>
        </row>
        <row r="17">
          <cell r="C17" t="str">
            <v>Всего</v>
          </cell>
          <cell r="E17">
            <v>483.15007593162807</v>
          </cell>
          <cell r="F17">
            <v>627.12</v>
          </cell>
          <cell r="G17">
            <v>475.88343273128226</v>
          </cell>
          <cell r="H17">
            <v>0</v>
          </cell>
          <cell r="I17">
            <v>0</v>
          </cell>
          <cell r="J17">
            <v>835.48</v>
          </cell>
          <cell r="K17">
            <v>0</v>
          </cell>
          <cell r="L17">
            <v>0</v>
          </cell>
          <cell r="M17">
            <v>434.98484191267653</v>
          </cell>
          <cell r="N17">
            <v>5.2718984304567922</v>
          </cell>
          <cell r="O17">
            <v>0</v>
          </cell>
          <cell r="P17">
            <v>5.2717715957816669</v>
          </cell>
          <cell r="Q17">
            <v>638.41205461538459</v>
          </cell>
          <cell r="R17">
            <v>0</v>
          </cell>
          <cell r="S17">
            <v>5.2700397023153265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>
            <v>46182.86</v>
          </cell>
          <cell r="F18">
            <v>46182.86</v>
          </cell>
          <cell r="G18">
            <v>46182.86</v>
          </cell>
          <cell r="H18">
            <v>46182.86</v>
          </cell>
          <cell r="I18">
            <v>46182.86</v>
          </cell>
          <cell r="J18">
            <v>46182.86</v>
          </cell>
          <cell r="K18">
            <v>46182.86</v>
          </cell>
          <cell r="L18">
            <v>46182.86</v>
          </cell>
          <cell r="M18">
            <v>46182.86</v>
          </cell>
          <cell r="N18">
            <v>46182.86</v>
          </cell>
          <cell r="O18">
            <v>46182.86</v>
          </cell>
          <cell r="P18">
            <v>46182.86</v>
          </cell>
          <cell r="Q18">
            <v>46182.86</v>
          </cell>
          <cell r="R18">
            <v>46182.86</v>
          </cell>
          <cell r="S18">
            <v>46182.86</v>
          </cell>
        </row>
        <row r="19">
          <cell r="C19" t="str">
            <v>Всего</v>
          </cell>
          <cell r="E19">
            <v>424.78</v>
          </cell>
          <cell r="F19">
            <v>424.78</v>
          </cell>
          <cell r="G19">
            <v>461.45270351211542</v>
          </cell>
          <cell r="H19">
            <v>0</v>
          </cell>
          <cell r="I19">
            <v>0</v>
          </cell>
          <cell r="J19">
            <v>633.14</v>
          </cell>
          <cell r="K19">
            <v>0</v>
          </cell>
          <cell r="L19">
            <v>0</v>
          </cell>
          <cell r="M19">
            <v>424.78</v>
          </cell>
          <cell r="N19">
            <v>0</v>
          </cell>
          <cell r="O19">
            <v>0</v>
          </cell>
          <cell r="P19">
            <v>0</v>
          </cell>
          <cell r="Q19">
            <v>633.14</v>
          </cell>
          <cell r="R19">
            <v>0</v>
          </cell>
          <cell r="S19">
            <v>0</v>
          </cell>
        </row>
        <row r="21">
          <cell r="C21" t="str">
            <v>Всего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C22" t="str">
            <v>Всего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C23" t="str">
            <v>Всего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5">
          <cell r="C25" t="str">
            <v>Всего</v>
          </cell>
          <cell r="E25">
            <v>483.15007593162807</v>
          </cell>
          <cell r="F25">
            <v>627.12</v>
          </cell>
          <cell r="G25">
            <v>475.88343273128226</v>
          </cell>
          <cell r="H25">
            <v>0</v>
          </cell>
          <cell r="I25">
            <v>0</v>
          </cell>
          <cell r="J25">
            <v>835.48</v>
          </cell>
          <cell r="K25">
            <v>0</v>
          </cell>
          <cell r="L25">
            <v>0</v>
          </cell>
          <cell r="M25">
            <v>434.98484191267653</v>
          </cell>
          <cell r="N25">
            <v>5.2718984304567922</v>
          </cell>
          <cell r="O25">
            <v>0</v>
          </cell>
          <cell r="P25">
            <v>5.2717715957816669</v>
          </cell>
          <cell r="Q25">
            <v>638.41205461538459</v>
          </cell>
          <cell r="R25">
            <v>0</v>
          </cell>
          <cell r="S25">
            <v>5.2700397023153265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>
            <v>1201304.3487964</v>
          </cell>
          <cell r="F27">
            <v>314337.62880000001</v>
          </cell>
          <cell r="G27">
            <v>22365.799599999998</v>
          </cell>
          <cell r="H27">
            <v>0</v>
          </cell>
          <cell r="I27">
            <v>0</v>
          </cell>
          <cell r="J27">
            <v>22365.799599999998</v>
          </cell>
          <cell r="K27">
            <v>0</v>
          </cell>
          <cell r="L27">
            <v>0</v>
          </cell>
          <cell r="M27">
            <v>270086.43819199997</v>
          </cell>
          <cell r="N27">
            <v>594514.4822044</v>
          </cell>
          <cell r="O27">
            <v>0</v>
          </cell>
          <cell r="P27">
            <v>1819.6046839999999</v>
          </cell>
          <cell r="Q27">
            <v>592408.08195979998</v>
          </cell>
          <cell r="R27">
            <v>0</v>
          </cell>
          <cell r="S27">
            <v>286.79556060000004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>
            <v>1201304.3487964</v>
          </cell>
          <cell r="F29">
            <v>314337.62880000001</v>
          </cell>
          <cell r="G29">
            <v>22365.799599999998</v>
          </cell>
          <cell r="H29">
            <v>0</v>
          </cell>
          <cell r="I29">
            <v>0</v>
          </cell>
          <cell r="J29">
            <v>22365.799599999998</v>
          </cell>
          <cell r="K29">
            <v>0</v>
          </cell>
          <cell r="L29">
            <v>0</v>
          </cell>
          <cell r="M29">
            <v>270086.43819199997</v>
          </cell>
          <cell r="N29">
            <v>594514.4822044</v>
          </cell>
          <cell r="O29">
            <v>0</v>
          </cell>
          <cell r="P29">
            <v>1819.6046839999999</v>
          </cell>
          <cell r="Q29">
            <v>592408.08195979998</v>
          </cell>
          <cell r="R29">
            <v>0</v>
          </cell>
          <cell r="S29">
            <v>286.79556060000004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4">
          <cell r="B34" t="str">
            <v>СЦТ1</v>
          </cell>
        </row>
        <row r="40">
          <cell r="A40" t="str">
            <v>1.</v>
          </cell>
          <cell r="B40" t="str">
            <v>Объем полезного отпуска</v>
          </cell>
          <cell r="C40" t="str">
            <v>СЦТ1</v>
          </cell>
          <cell r="D40" t="str">
            <v>тыс.Гкал</v>
          </cell>
          <cell r="E40">
            <v>2486.4</v>
          </cell>
          <cell r="F40" t="str">
            <v>501,24</v>
          </cell>
          <cell r="G40">
            <v>36.730000000000004</v>
          </cell>
          <cell r="H40">
            <v>0</v>
          </cell>
          <cell r="I40" t="str">
            <v>9,96</v>
          </cell>
          <cell r="J40" t="str">
            <v>26,77</v>
          </cell>
          <cell r="K40">
            <v>0</v>
          </cell>
          <cell r="L40">
            <v>0</v>
          </cell>
          <cell r="M40">
            <v>620.91</v>
          </cell>
          <cell r="N40">
            <v>1327.52</v>
          </cell>
          <cell r="O40">
            <v>0</v>
          </cell>
          <cell r="P40">
            <v>345.15999999999997</v>
          </cell>
          <cell r="Q40">
            <v>927.94</v>
          </cell>
          <cell r="R40">
            <v>0</v>
          </cell>
          <cell r="S40">
            <v>54.419999999999995</v>
          </cell>
        </row>
        <row r="41">
          <cell r="A41" t="str">
            <v>2.</v>
          </cell>
          <cell r="B41" t="str">
            <v>Расчетная мощность</v>
          </cell>
          <cell r="C41" t="str">
            <v>СЦТ1</v>
          </cell>
          <cell r="D41" t="str">
            <v>Гкал/час</v>
          </cell>
          <cell r="E41">
            <v>184.524</v>
          </cell>
          <cell r="F41">
            <v>173.047</v>
          </cell>
          <cell r="G41">
            <v>11.477</v>
          </cell>
          <cell r="H41">
            <v>0</v>
          </cell>
          <cell r="I41">
            <v>0</v>
          </cell>
          <cell r="J41">
            <v>11.477</v>
          </cell>
          <cell r="K41">
            <v>0</v>
          </cell>
          <cell r="L41">
            <v>0</v>
          </cell>
          <cell r="M41">
            <v>137.19999999999999</v>
          </cell>
          <cell r="N41">
            <v>151.54000000000002</v>
          </cell>
          <cell r="O41">
            <v>0</v>
          </cell>
          <cell r="P41">
            <v>39.4</v>
          </cell>
          <cell r="Q41">
            <v>105.93</v>
          </cell>
          <cell r="R41">
            <v>0</v>
          </cell>
          <cell r="S41">
            <v>6.21</v>
          </cell>
        </row>
        <row r="43">
          <cell r="C43" t="str">
            <v>СЦТ1</v>
          </cell>
          <cell r="E43">
            <v>491.71178088092154</v>
          </cell>
          <cell r="F43">
            <v>440.72406945658764</v>
          </cell>
          <cell r="G43">
            <v>475.88343273128226</v>
          </cell>
          <cell r="H43">
            <v>0</v>
          </cell>
          <cell r="I43">
            <v>0</v>
          </cell>
          <cell r="J43">
            <v>652.93980142771761</v>
          </cell>
          <cell r="K43">
            <v>0</v>
          </cell>
          <cell r="L43">
            <v>0</v>
          </cell>
          <cell r="M43">
            <v>434.98484191267653</v>
          </cell>
          <cell r="N43">
            <v>447.83843723966493</v>
          </cell>
          <cell r="O43">
            <v>0</v>
          </cell>
          <cell r="P43">
            <v>5.2717715957816669</v>
          </cell>
          <cell r="Q43">
            <v>638.41205461538459</v>
          </cell>
          <cell r="R43">
            <v>0</v>
          </cell>
          <cell r="S43">
            <v>5.2700397023153265</v>
          </cell>
        </row>
        <row r="44">
          <cell r="A44" t="str">
            <v>3.1.</v>
          </cell>
          <cell r="B44" t="str">
            <v>Ставка за мощность</v>
          </cell>
          <cell r="C44" t="str">
            <v>СЦТ1</v>
          </cell>
          <cell r="D44" t="str">
            <v>руб/Гкал/час</v>
          </cell>
          <cell r="E44">
            <v>46182.86</v>
          </cell>
          <cell r="F44">
            <v>46182.86</v>
          </cell>
          <cell r="G44">
            <v>46182.86</v>
          </cell>
          <cell r="H44">
            <v>46182.86</v>
          </cell>
          <cell r="I44">
            <v>46182.86</v>
          </cell>
          <cell r="J44">
            <v>46182.86</v>
          </cell>
          <cell r="K44">
            <v>46182.86</v>
          </cell>
          <cell r="L44">
            <v>46182.86</v>
          </cell>
          <cell r="M44">
            <v>46182.86</v>
          </cell>
          <cell r="N44">
            <v>46182.86</v>
          </cell>
          <cell r="O44">
            <v>46182.86</v>
          </cell>
          <cell r="P44">
            <v>46182.86</v>
          </cell>
          <cell r="Q44">
            <v>46182.86</v>
          </cell>
          <cell r="R44">
            <v>46182.86</v>
          </cell>
          <cell r="S44">
            <v>46182.86</v>
          </cell>
        </row>
        <row r="45">
          <cell r="C45" t="str">
            <v>СЦТ1</v>
          </cell>
          <cell r="E45">
            <v>461.17</v>
          </cell>
          <cell r="F45">
            <v>424.78</v>
          </cell>
          <cell r="G45">
            <v>461.45270351211542</v>
          </cell>
          <cell r="H45">
            <v>0</v>
          </cell>
          <cell r="I45">
            <v>0</v>
          </cell>
          <cell r="J45">
            <v>633.14</v>
          </cell>
          <cell r="K45">
            <v>0</v>
          </cell>
          <cell r="L45">
            <v>0</v>
          </cell>
          <cell r="M45">
            <v>424.78</v>
          </cell>
          <cell r="N45">
            <v>442.56653880920817</v>
          </cell>
          <cell r="O45">
            <v>0</v>
          </cell>
          <cell r="P45">
            <v>0</v>
          </cell>
          <cell r="Q45">
            <v>633.14</v>
          </cell>
          <cell r="R45">
            <v>0</v>
          </cell>
          <cell r="S45">
            <v>0</v>
          </cell>
        </row>
        <row r="47">
          <cell r="C47" t="str">
            <v>СЦТ1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 t="str">
            <v>СЦТ1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C49" t="str">
            <v>СЦТ1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1">
          <cell r="C51" t="str">
            <v>СЦТ1</v>
          </cell>
          <cell r="E51">
            <v>663.51</v>
          </cell>
          <cell r="F51">
            <v>627.12</v>
          </cell>
          <cell r="G51">
            <v>1188.5004842342341</v>
          </cell>
          <cell r="H51">
            <v>0</v>
          </cell>
          <cell r="I51">
            <v>0</v>
          </cell>
          <cell r="J51">
            <v>835.48</v>
          </cell>
          <cell r="K51">
            <v>0</v>
          </cell>
          <cell r="L51">
            <v>0</v>
          </cell>
          <cell r="M51">
            <v>434.98484191267653</v>
          </cell>
          <cell r="N51">
            <v>447.83843723966493</v>
          </cell>
          <cell r="O51">
            <v>0</v>
          </cell>
          <cell r="P51">
            <v>5.2717715957816669</v>
          </cell>
          <cell r="Q51">
            <v>638.41205461538459</v>
          </cell>
          <cell r="R51">
            <v>0</v>
          </cell>
          <cell r="S51">
            <v>5.2700397023153265</v>
          </cell>
        </row>
        <row r="53">
          <cell r="A53" t="str">
            <v>6.</v>
          </cell>
          <cell r="B53" t="str">
            <v>Товарная продукция всего п.5*п.1</v>
          </cell>
          <cell r="C53" t="str">
            <v>СЦТ1</v>
          </cell>
          <cell r="D53" t="str">
            <v>тыс.руб.</v>
          </cell>
          <cell r="E53">
            <v>1201304.3487964</v>
          </cell>
          <cell r="F53">
            <v>314337.62880000001</v>
          </cell>
          <cell r="G53">
            <v>22365.799599999998</v>
          </cell>
          <cell r="H53">
            <v>0</v>
          </cell>
          <cell r="I53">
            <v>0</v>
          </cell>
          <cell r="J53">
            <v>22365.799599999998</v>
          </cell>
          <cell r="K53">
            <v>0</v>
          </cell>
          <cell r="L53">
            <v>0</v>
          </cell>
          <cell r="M53">
            <v>270086.43819199997</v>
          </cell>
          <cell r="N53">
            <v>594514.4822044</v>
          </cell>
          <cell r="O53">
            <v>0</v>
          </cell>
          <cell r="P53">
            <v>1819.6046839999999</v>
          </cell>
          <cell r="Q53">
            <v>592408.08195979998</v>
          </cell>
          <cell r="R53">
            <v>0</v>
          </cell>
          <cell r="S53">
            <v>286.79556060000004</v>
          </cell>
        </row>
        <row r="54">
          <cell r="C54" t="str">
            <v>СЦТ1</v>
          </cell>
        </row>
        <row r="55">
          <cell r="A55" t="str">
            <v>6.1.</v>
          </cell>
          <cell r="B55" t="str">
            <v>- за тепловую энергию п.3*п.1</v>
          </cell>
          <cell r="C55" t="str">
            <v>СЦТ1</v>
          </cell>
          <cell r="D55" t="str">
            <v>тыс.руб.</v>
          </cell>
          <cell r="E55">
            <v>1222592.1719823233</v>
          </cell>
          <cell r="F55">
            <v>314337.62880000001</v>
          </cell>
          <cell r="G55">
            <v>43653.622785923428</v>
          </cell>
          <cell r="H55">
            <v>0</v>
          </cell>
          <cell r="I55">
            <v>0</v>
          </cell>
          <cell r="J55">
            <v>22365.799599999998</v>
          </cell>
          <cell r="K55">
            <v>0</v>
          </cell>
          <cell r="L55">
            <v>0</v>
          </cell>
          <cell r="M55">
            <v>270086.43819199997</v>
          </cell>
          <cell r="N55">
            <v>594514.4822044</v>
          </cell>
          <cell r="O55">
            <v>0</v>
          </cell>
          <cell r="P55">
            <v>1819.6046839999999</v>
          </cell>
          <cell r="Q55">
            <v>592408.08195979998</v>
          </cell>
          <cell r="R55">
            <v>0</v>
          </cell>
          <cell r="S55">
            <v>286.79556060000004</v>
          </cell>
        </row>
        <row r="56">
          <cell r="A56" t="str">
            <v>6.2.</v>
          </cell>
          <cell r="B56" t="str">
            <v>- за услуги п.4*п. 1</v>
          </cell>
          <cell r="C56" t="str">
            <v>СЦТ1</v>
          </cell>
          <cell r="D56" t="str">
            <v>тыс.руб.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66">
          <cell r="A66" t="str">
            <v>1.</v>
          </cell>
          <cell r="B66" t="str">
            <v>Объем полезного отпуска</v>
          </cell>
          <cell r="C66">
            <v>0</v>
          </cell>
          <cell r="D66" t="str">
            <v>тыс.Гкал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A67" t="str">
            <v>2.</v>
          </cell>
          <cell r="B67" t="str">
            <v>Расчетная мощность</v>
          </cell>
          <cell r="C67">
            <v>0</v>
          </cell>
          <cell r="D67" t="str">
            <v>Гкал/час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9">
          <cell r="C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A70" t="str">
            <v>3.1.</v>
          </cell>
          <cell r="B70" t="str">
            <v>Ставка за мощность</v>
          </cell>
          <cell r="C70">
            <v>0</v>
          </cell>
          <cell r="D70" t="str">
            <v>руб/Гкал/час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3">
          <cell r="C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C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7">
          <cell r="C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9">
          <cell r="A79" t="str">
            <v>6.</v>
          </cell>
          <cell r="B79" t="str">
            <v>Товарная продукция всего п.5*п.1</v>
          </cell>
          <cell r="C79">
            <v>0</v>
          </cell>
          <cell r="D79" t="str">
            <v>тыс.руб.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C80">
            <v>0</v>
          </cell>
        </row>
        <row r="81">
          <cell r="A81" t="str">
            <v>6.1.</v>
          </cell>
          <cell r="B81" t="str">
            <v>- за тепловую энергию п.3*п.1</v>
          </cell>
          <cell r="C81">
            <v>0</v>
          </cell>
          <cell r="D81" t="str">
            <v>тыс.руб.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A82" t="str">
            <v>6.2.</v>
          </cell>
          <cell r="B82" t="str">
            <v>- за услуги п.4*п. 1</v>
          </cell>
          <cell r="C82">
            <v>0</v>
          </cell>
          <cell r="D82" t="str">
            <v>тыс.руб.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</sheetData>
      <sheetData sheetId="49">
        <row r="12">
          <cell r="B12" t="str">
            <v>БП №1</v>
          </cell>
        </row>
        <row r="13">
          <cell r="G13">
            <v>1737.8501959645812</v>
          </cell>
          <cell r="H13">
            <v>0</v>
          </cell>
          <cell r="I13">
            <v>0</v>
          </cell>
          <cell r="J13">
            <v>0</v>
          </cell>
          <cell r="K13">
            <v>1737.8501959645812</v>
          </cell>
          <cell r="L13">
            <v>0</v>
          </cell>
        </row>
        <row r="15">
          <cell r="G15">
            <v>0</v>
          </cell>
          <cell r="I15">
            <v>0</v>
          </cell>
          <cell r="J15">
            <v>0</v>
          </cell>
          <cell r="K15">
            <v>260.25000000000006</v>
          </cell>
          <cell r="L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G19">
            <v>1737.8501959645812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I26">
            <v>1266.6990697569183</v>
          </cell>
          <cell r="J26">
            <v>0</v>
          </cell>
          <cell r="K26">
            <v>1266.6990697569183</v>
          </cell>
          <cell r="L26">
            <v>1266.6990697569183</v>
          </cell>
        </row>
        <row r="27">
          <cell r="I27">
            <v>1266.6990697569183</v>
          </cell>
          <cell r="J27">
            <v>0</v>
          </cell>
          <cell r="K27">
            <v>1266.6990697569183</v>
          </cell>
          <cell r="L27">
            <v>1266.6990697569183</v>
          </cell>
        </row>
        <row r="28">
          <cell r="I28">
            <v>1266.6990697569183</v>
          </cell>
          <cell r="J28">
            <v>0</v>
          </cell>
          <cell r="K28">
            <v>1266.6990697569183</v>
          </cell>
          <cell r="L28">
            <v>1266.6990697569183</v>
          </cell>
        </row>
        <row r="29">
          <cell r="I29">
            <v>1266.6990697569183</v>
          </cell>
          <cell r="J29">
            <v>0</v>
          </cell>
          <cell r="K29">
            <v>1266.6990697569183</v>
          </cell>
          <cell r="L29">
            <v>1266.6990697569183</v>
          </cell>
        </row>
        <row r="30">
          <cell r="I30">
            <v>1266.6990697569183</v>
          </cell>
          <cell r="J30">
            <v>0</v>
          </cell>
          <cell r="K30">
            <v>1266.6990697569183</v>
          </cell>
          <cell r="L30">
            <v>1266.6990697569183</v>
          </cell>
        </row>
        <row r="32"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G33">
            <v>1266.6990697569183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9">
          <cell r="G39">
            <v>1266.6990697569183</v>
          </cell>
          <cell r="H39">
            <v>0</v>
          </cell>
          <cell r="I39">
            <v>1266.6990697569183</v>
          </cell>
          <cell r="J39">
            <v>0</v>
          </cell>
          <cell r="K39">
            <v>1266.6990697569183</v>
          </cell>
          <cell r="L39">
            <v>1266.6990697569183</v>
          </cell>
        </row>
        <row r="40">
          <cell r="I40">
            <v>1266.6990697569183</v>
          </cell>
          <cell r="J40">
            <v>0</v>
          </cell>
          <cell r="K40">
            <v>1266.6990697569183</v>
          </cell>
          <cell r="L40">
            <v>1266.6990697569183</v>
          </cell>
        </row>
        <row r="41">
          <cell r="I41">
            <v>1266.6990697569183</v>
          </cell>
          <cell r="J41">
            <v>0</v>
          </cell>
          <cell r="K41">
            <v>1266.6990697569183</v>
          </cell>
          <cell r="L41">
            <v>1266.6990697569183</v>
          </cell>
        </row>
        <row r="42">
          <cell r="I42">
            <v>1266.6990697569183</v>
          </cell>
          <cell r="J42">
            <v>0</v>
          </cell>
          <cell r="K42">
            <v>1266.6990697569183</v>
          </cell>
          <cell r="L42">
            <v>1266.6990697569183</v>
          </cell>
        </row>
        <row r="43">
          <cell r="I43">
            <v>1266.6990697569183</v>
          </cell>
          <cell r="J43">
            <v>0</v>
          </cell>
          <cell r="K43">
            <v>1266.6990697569183</v>
          </cell>
          <cell r="L43">
            <v>1266.6990697569183</v>
          </cell>
        </row>
        <row r="44">
          <cell r="I44">
            <v>1266.6990697569183</v>
          </cell>
          <cell r="J44">
            <v>0</v>
          </cell>
          <cell r="K44">
            <v>1266.6990697569183</v>
          </cell>
          <cell r="L44">
            <v>1266.6990697569183</v>
          </cell>
        </row>
        <row r="46">
          <cell r="G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G47">
            <v>1266.6990697569183</v>
          </cell>
          <cell r="H47">
            <v>0</v>
          </cell>
          <cell r="I47">
            <v>1266.6990697569183</v>
          </cell>
          <cell r="J47">
            <v>0</v>
          </cell>
          <cell r="K47">
            <v>1266.6990697569183</v>
          </cell>
          <cell r="L47">
            <v>1266.6990697569183</v>
          </cell>
        </row>
      </sheetData>
      <sheetData sheetId="50">
        <row r="7">
          <cell r="G7">
            <v>0</v>
          </cell>
          <cell r="H7">
            <v>0</v>
          </cell>
        </row>
        <row r="8">
          <cell r="G8">
            <v>0</v>
          </cell>
          <cell r="H8">
            <v>0</v>
          </cell>
        </row>
        <row r="9">
          <cell r="G9">
            <v>0</v>
          </cell>
          <cell r="H9">
            <v>0</v>
          </cell>
        </row>
        <row r="10">
          <cell r="G10">
            <v>0</v>
          </cell>
          <cell r="H10">
            <v>0</v>
          </cell>
        </row>
        <row r="11">
          <cell r="G11">
            <v>0</v>
          </cell>
          <cell r="H11">
            <v>0</v>
          </cell>
        </row>
        <row r="12">
          <cell r="G12">
            <v>0</v>
          </cell>
          <cell r="H12">
            <v>0</v>
          </cell>
        </row>
        <row r="13">
          <cell r="G13">
            <v>0</v>
          </cell>
          <cell r="H13">
            <v>0</v>
          </cell>
        </row>
        <row r="14">
          <cell r="G14">
            <v>0</v>
          </cell>
          <cell r="H14">
            <v>0</v>
          </cell>
        </row>
        <row r="15">
          <cell r="G15">
            <v>0</v>
          </cell>
          <cell r="H15">
            <v>0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0</v>
          </cell>
          <cell r="H20">
            <v>0</v>
          </cell>
        </row>
        <row r="21">
          <cell r="G21">
            <v>0</v>
          </cell>
          <cell r="H21">
            <v>0</v>
          </cell>
        </row>
        <row r="22">
          <cell r="G22">
            <v>0</v>
          </cell>
          <cell r="H22">
            <v>0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0</v>
          </cell>
          <cell r="H25">
            <v>0</v>
          </cell>
        </row>
        <row r="26">
          <cell r="G26">
            <v>0</v>
          </cell>
          <cell r="H26">
            <v>0</v>
          </cell>
        </row>
        <row r="27"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0</v>
          </cell>
          <cell r="H29">
            <v>0</v>
          </cell>
        </row>
        <row r="30">
          <cell r="G30">
            <v>0</v>
          </cell>
          <cell r="H30">
            <v>0</v>
          </cell>
        </row>
        <row r="31">
          <cell r="G31">
            <v>0</v>
          </cell>
          <cell r="H31">
            <v>0</v>
          </cell>
        </row>
        <row r="32">
          <cell r="G32">
            <v>0</v>
          </cell>
          <cell r="H32">
            <v>0</v>
          </cell>
        </row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35">
          <cell r="G35">
            <v>0</v>
          </cell>
          <cell r="H35">
            <v>0</v>
          </cell>
        </row>
        <row r="36">
          <cell r="G36">
            <v>0</v>
          </cell>
          <cell r="H36">
            <v>0</v>
          </cell>
        </row>
        <row r="37">
          <cell r="G37">
            <v>0</v>
          </cell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G40">
            <v>0</v>
          </cell>
          <cell r="H40">
            <v>0</v>
          </cell>
        </row>
        <row r="41">
          <cell r="G41">
            <v>0</v>
          </cell>
          <cell r="H41">
            <v>0</v>
          </cell>
        </row>
        <row r="42">
          <cell r="G42">
            <v>0</v>
          </cell>
          <cell r="H42">
            <v>0</v>
          </cell>
        </row>
        <row r="43">
          <cell r="G43">
            <v>0</v>
          </cell>
          <cell r="H43">
            <v>0</v>
          </cell>
        </row>
        <row r="44">
          <cell r="H44">
            <v>0</v>
          </cell>
        </row>
      </sheetData>
      <sheetData sheetId="51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</sheetData>
      <sheetData sheetId="52"/>
      <sheetData sheetId="5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  <sheetName val="2008 -2010"/>
      <sheetName val="Регионы"/>
      <sheetName val="КЗ и БДДС НВД+ИДЕ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7">
          <cell r="F27" t="str">
            <v>Предложение регионального регулятора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I18">
            <v>629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J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I50">
            <v>1030</v>
          </cell>
          <cell r="J50">
            <v>0</v>
          </cell>
        </row>
        <row r="51">
          <cell r="J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</row>
        <row r="55">
          <cell r="I55">
            <v>1935</v>
          </cell>
          <cell r="J55">
            <v>0</v>
          </cell>
        </row>
        <row r="56">
          <cell r="I56">
            <v>2584</v>
          </cell>
          <cell r="J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J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I63">
            <v>1370</v>
          </cell>
          <cell r="J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>
        <row r="20">
          <cell r="I20">
            <v>3.9</v>
          </cell>
        </row>
      </sheetData>
      <sheetData sheetId="13" refreshError="1"/>
      <sheetData sheetId="14" refreshError="1"/>
      <sheetData sheetId="15">
        <row r="25">
          <cell r="J25">
            <v>72000</v>
          </cell>
        </row>
        <row r="70">
          <cell r="J70">
            <v>1.63</v>
          </cell>
          <cell r="K70">
            <v>1.63</v>
          </cell>
        </row>
      </sheetData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4">
          <cell r="C4" t="str">
            <v>МЭС Сибири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Лист1"/>
      <sheetName val="IRR"/>
      <sheetName val="сводная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Контроль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писки"/>
      <sheetName val="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G5">
            <v>2222938.4948999998</v>
          </cell>
        </row>
      </sheetData>
      <sheetData sheetId="20">
        <row r="13">
          <cell r="G13">
            <v>2101537.73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 refreshError="1"/>
      <sheetData sheetId="41" refreshError="1"/>
      <sheetData sheetId="42">
        <row r="5">
          <cell r="G5">
            <v>2222938.4948999998</v>
          </cell>
        </row>
      </sheetData>
      <sheetData sheetId="43">
        <row r="5">
          <cell r="G5">
            <v>2222938.4948999998</v>
          </cell>
        </row>
      </sheetData>
      <sheetData sheetId="44">
        <row r="13">
          <cell r="G13">
            <v>2101537.73</v>
          </cell>
        </row>
      </sheetData>
      <sheetData sheetId="45">
        <row r="5">
          <cell r="G5">
            <v>2222938.4948999998</v>
          </cell>
        </row>
      </sheetData>
      <sheetData sheetId="46">
        <row r="5">
          <cell r="G5">
            <v>2222938.4948999998</v>
          </cell>
        </row>
      </sheetData>
      <sheetData sheetId="47">
        <row r="5">
          <cell r="G5">
            <v>2222938.4948999998</v>
          </cell>
        </row>
      </sheetData>
      <sheetData sheetId="48">
        <row r="5">
          <cell r="G5">
            <v>2222938.4948999998</v>
          </cell>
        </row>
      </sheetData>
      <sheetData sheetId="49">
        <row r="5">
          <cell r="G5">
            <v>2222938.4948999998</v>
          </cell>
        </row>
      </sheetData>
      <sheetData sheetId="50">
        <row r="5">
          <cell r="G5">
            <v>2222938.4948999998</v>
          </cell>
        </row>
      </sheetData>
      <sheetData sheetId="51">
        <row r="5">
          <cell r="G5">
            <v>2222938.4948999998</v>
          </cell>
        </row>
      </sheetData>
      <sheetData sheetId="52">
        <row r="5">
          <cell r="G5">
            <v>2222938.4948999998</v>
          </cell>
        </row>
      </sheetData>
      <sheetData sheetId="53">
        <row r="5">
          <cell r="G5">
            <v>2222938.4948999998</v>
          </cell>
        </row>
      </sheetData>
      <sheetData sheetId="54">
        <row r="5">
          <cell r="G5">
            <v>2222938.4948999998</v>
          </cell>
        </row>
      </sheetData>
      <sheetData sheetId="55">
        <row r="5">
          <cell r="G5">
            <v>2222938.4948999998</v>
          </cell>
        </row>
      </sheetData>
      <sheetData sheetId="56">
        <row r="5">
          <cell r="G5">
            <v>2222938.4948999998</v>
          </cell>
        </row>
      </sheetData>
      <sheetData sheetId="57">
        <row r="5">
          <cell r="G5">
            <v>2222938.4948999998</v>
          </cell>
        </row>
      </sheetData>
      <sheetData sheetId="58" refreshError="1"/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>
        <row r="5">
          <cell r="G5">
            <v>2222938.4948999998</v>
          </cell>
        </row>
      </sheetData>
      <sheetData sheetId="65">
        <row r="5">
          <cell r="G5">
            <v>2222938.4948999998</v>
          </cell>
        </row>
      </sheetData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Исходные"/>
      <sheetName val="Лист1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 "/>
      <sheetName val="21.3"/>
      <sheetName val="24"/>
      <sheetName val="25"/>
      <sheetName val="27"/>
      <sheetName val="P2.1"/>
      <sheetName val="P2.2"/>
      <sheetName val="2.3"/>
      <sheetName val="перекрестка"/>
    </sheetNames>
    <sheetDataSet>
      <sheetData sheetId="0"/>
      <sheetData sheetId="1"/>
      <sheetData sheetId="2"/>
      <sheetData sheetId="3">
        <row r="11">
          <cell r="V11" t="str">
            <v>1035,4</v>
          </cell>
          <cell r="W11" t="str">
            <v>200</v>
          </cell>
          <cell r="X11" t="str">
            <v>142</v>
          </cell>
        </row>
        <row r="12">
          <cell r="H12">
            <v>796.42000000000019</v>
          </cell>
          <cell r="I12">
            <v>1402.67</v>
          </cell>
          <cell r="M12">
            <v>1017.69</v>
          </cell>
          <cell r="N12">
            <v>1231.4800000000005</v>
          </cell>
          <cell r="R12">
            <v>1068.5</v>
          </cell>
          <cell r="S12">
            <v>1112.5999999999999</v>
          </cell>
          <cell r="W12">
            <v>611</v>
          </cell>
          <cell r="X12">
            <v>1188.9000000000001</v>
          </cell>
          <cell r="AB12">
            <v>1019.9</v>
          </cell>
          <cell r="AC12">
            <v>1328.4</v>
          </cell>
        </row>
        <row r="13">
          <cell r="I13">
            <v>388</v>
          </cell>
          <cell r="J13">
            <v>11.3</v>
          </cell>
          <cell r="N13">
            <v>638.6</v>
          </cell>
          <cell r="S13">
            <v>640</v>
          </cell>
          <cell r="X13">
            <v>388.5</v>
          </cell>
          <cell r="AC13">
            <v>696.12</v>
          </cell>
        </row>
        <row r="14">
          <cell r="J14">
            <v>998.2</v>
          </cell>
          <cell r="O14">
            <v>1284.29</v>
          </cell>
          <cell r="T14">
            <v>1113.0999999999999</v>
          </cell>
          <cell r="Y14">
            <v>1070.0999999999999</v>
          </cell>
          <cell r="AD14">
            <v>1435.3</v>
          </cell>
        </row>
        <row r="15">
          <cell r="G15">
            <v>2763.04</v>
          </cell>
          <cell r="H15">
            <v>14.8</v>
          </cell>
          <cell r="I15">
            <v>125.6</v>
          </cell>
          <cell r="L15">
            <v>2744.880000000001</v>
          </cell>
          <cell r="M15">
            <v>13.6</v>
          </cell>
          <cell r="N15">
            <v>125.6</v>
          </cell>
          <cell r="Q15">
            <v>2583.1</v>
          </cell>
          <cell r="S15">
            <v>125.6</v>
          </cell>
          <cell r="V15">
            <v>2054.1</v>
          </cell>
          <cell r="X15">
            <v>56</v>
          </cell>
          <cell r="AA15">
            <v>2635.9659999999999</v>
          </cell>
          <cell r="AB15">
            <v>13.2</v>
          </cell>
          <cell r="AC15">
            <v>125.6</v>
          </cell>
        </row>
        <row r="16">
          <cell r="G16">
            <v>856</v>
          </cell>
          <cell r="L16">
            <v>894.2</v>
          </cell>
          <cell r="M16">
            <v>0</v>
          </cell>
          <cell r="Q16">
            <v>905</v>
          </cell>
          <cell r="AA16">
            <v>823.3</v>
          </cell>
        </row>
        <row r="17">
          <cell r="G17">
            <v>133.4</v>
          </cell>
          <cell r="H17">
            <v>9.4</v>
          </cell>
          <cell r="I17">
            <v>92.2</v>
          </cell>
          <cell r="M17">
            <v>12</v>
          </cell>
          <cell r="N17">
            <v>96</v>
          </cell>
          <cell r="Q17">
            <v>135.6</v>
          </cell>
          <cell r="R17">
            <v>9.4</v>
          </cell>
          <cell r="S17">
            <v>110</v>
          </cell>
          <cell r="V17">
            <v>161.29999999999998</v>
          </cell>
          <cell r="W17">
            <v>9.4</v>
          </cell>
          <cell r="X17">
            <v>110</v>
          </cell>
          <cell r="AA17">
            <v>135.6</v>
          </cell>
          <cell r="AB17">
            <v>9.4</v>
          </cell>
          <cell r="AC17">
            <v>110</v>
          </cell>
        </row>
        <row r="22">
          <cell r="G22">
            <v>1280.5</v>
          </cell>
          <cell r="H22">
            <v>353.1</v>
          </cell>
          <cell r="I22">
            <v>793.6</v>
          </cell>
          <cell r="J22">
            <v>936.2</v>
          </cell>
          <cell r="L22">
            <v>1077.23</v>
          </cell>
          <cell r="M22">
            <v>316</v>
          </cell>
          <cell r="N22">
            <v>673.48</v>
          </cell>
          <cell r="O22">
            <v>1172.69</v>
          </cell>
          <cell r="Q22">
            <v>1254.4000000000001</v>
          </cell>
          <cell r="R22">
            <v>355.2</v>
          </cell>
          <cell r="S22">
            <v>668.8</v>
          </cell>
          <cell r="T22">
            <v>933.1</v>
          </cell>
          <cell r="V22">
            <v>1052.568</v>
          </cell>
          <cell r="W22">
            <v>239.65799999999999</v>
          </cell>
          <cell r="X22">
            <v>510.34100000000001</v>
          </cell>
          <cell r="Y22">
            <v>861.23299999999995</v>
          </cell>
          <cell r="AA22">
            <v>1083.8</v>
          </cell>
          <cell r="AB22">
            <v>270.83</v>
          </cell>
          <cell r="AC22">
            <v>619.75</v>
          </cell>
          <cell r="AD22">
            <v>1266.47</v>
          </cell>
        </row>
        <row r="26">
          <cell r="L26">
            <v>16.38</v>
          </cell>
          <cell r="M26">
            <v>0</v>
          </cell>
          <cell r="N26">
            <v>0</v>
          </cell>
          <cell r="O26">
            <v>0</v>
          </cell>
          <cell r="V26">
            <v>25.7</v>
          </cell>
        </row>
        <row r="27">
          <cell r="V27">
            <v>176.13200000000001</v>
          </cell>
          <cell r="W27">
            <v>115.55200000000001</v>
          </cell>
          <cell r="X27">
            <v>158.44900000000001</v>
          </cell>
          <cell r="Y27">
            <v>71.867000000000004</v>
          </cell>
        </row>
      </sheetData>
      <sheetData sheetId="4"/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2">
          <cell r="E22">
            <v>1093.6100000000001</v>
          </cell>
          <cell r="F22">
            <v>316</v>
          </cell>
          <cell r="G22">
            <v>673.48</v>
          </cell>
          <cell r="H22">
            <v>1172.69</v>
          </cell>
          <cell r="J22">
            <v>0</v>
          </cell>
          <cell r="K22">
            <v>177.5467741935484</v>
          </cell>
          <cell r="L22">
            <v>50.967741935483872</v>
          </cell>
          <cell r="M22">
            <v>108.62580645161289</v>
          </cell>
          <cell r="N22">
            <v>189.14354838709679</v>
          </cell>
        </row>
        <row r="23">
          <cell r="E23">
            <v>1075.71</v>
          </cell>
          <cell r="F23">
            <v>315.94</v>
          </cell>
          <cell r="G23">
            <v>672.02</v>
          </cell>
          <cell r="H23">
            <v>1166.93</v>
          </cell>
          <cell r="K23">
            <v>173.5016129032258</v>
          </cell>
          <cell r="L23">
            <v>50.958064516129035</v>
          </cell>
          <cell r="M23">
            <v>108.39032258064515</v>
          </cell>
          <cell r="N23">
            <v>188.21451612903226</v>
          </cell>
        </row>
        <row r="24">
          <cell r="E24">
            <v>16.38</v>
          </cell>
          <cell r="K24">
            <v>3.8</v>
          </cell>
        </row>
        <row r="25">
          <cell r="E25">
            <v>1.52</v>
          </cell>
          <cell r="F25">
            <v>0.06</v>
          </cell>
          <cell r="G25">
            <v>1.46</v>
          </cell>
          <cell r="H25">
            <v>5.76</v>
          </cell>
          <cell r="K25">
            <v>0.24516129032258063</v>
          </cell>
          <cell r="L25">
            <v>9.6774193548387084E-3</v>
          </cell>
          <cell r="M25">
            <v>0.23548387096774193</v>
          </cell>
          <cell r="N25">
            <v>0.92903225806451617</v>
          </cell>
        </row>
        <row r="31">
          <cell r="B31" t="str">
            <v>БП №1</v>
          </cell>
        </row>
        <row r="32">
          <cell r="B32" t="str">
            <v>БП №2</v>
          </cell>
        </row>
        <row r="33">
          <cell r="B33" t="str">
            <v>БП №3</v>
          </cell>
        </row>
        <row r="34">
          <cell r="B34" t="str">
            <v>БП №4</v>
          </cell>
        </row>
        <row r="35">
          <cell r="B35" t="str">
            <v>БП №5</v>
          </cell>
        </row>
        <row r="36">
          <cell r="B36" t="str">
            <v>БП №6</v>
          </cell>
        </row>
        <row r="37">
          <cell r="B37" t="str">
            <v>БП №7</v>
          </cell>
        </row>
        <row r="38">
          <cell r="B38" t="str">
            <v>БП №8</v>
          </cell>
        </row>
        <row r="39">
          <cell r="B39" t="str">
            <v>БП №9</v>
          </cell>
        </row>
        <row r="40">
          <cell r="B40" t="str">
            <v>БП №10</v>
          </cell>
        </row>
        <row r="41">
          <cell r="B41" t="str">
            <v>БП №10</v>
          </cell>
        </row>
        <row r="44">
          <cell r="E44">
            <v>1254.4000000000001</v>
          </cell>
          <cell r="F44">
            <v>355.21</v>
          </cell>
          <cell r="G44">
            <v>668.79</v>
          </cell>
          <cell r="H44">
            <v>933.09999999999991</v>
          </cell>
          <cell r="K44">
            <v>201.46098649384061</v>
          </cell>
          <cell r="L44">
            <v>58.127445373439535</v>
          </cell>
          <cell r="M44">
            <v>108.67396606694263</v>
          </cell>
          <cell r="N44">
            <v>149.68290734235939</v>
          </cell>
        </row>
        <row r="45">
          <cell r="E45">
            <v>1052.568</v>
          </cell>
          <cell r="F45">
            <v>239.65799999999999</v>
          </cell>
          <cell r="G45">
            <v>510.34100000000001</v>
          </cell>
          <cell r="H45">
            <v>861.23299999999995</v>
          </cell>
          <cell r="K45">
            <v>167.79340028694403</v>
          </cell>
          <cell r="L45">
            <v>38.204686752749879</v>
          </cell>
          <cell r="M45">
            <v>81.35517296349434</v>
          </cell>
          <cell r="N45">
            <v>137.29204527339388</v>
          </cell>
        </row>
        <row r="46">
          <cell r="E46">
            <v>25.7</v>
          </cell>
          <cell r="F46">
            <v>0</v>
          </cell>
          <cell r="G46">
            <v>0</v>
          </cell>
          <cell r="H46">
            <v>0</v>
          </cell>
          <cell r="K46">
            <v>3.3</v>
          </cell>
        </row>
        <row r="47">
          <cell r="E47">
            <v>176.13200000000001</v>
          </cell>
          <cell r="F47">
            <v>115.55200000000001</v>
          </cell>
          <cell r="G47">
            <v>158.44900000000001</v>
          </cell>
          <cell r="H47">
            <v>71.867000000000004</v>
          </cell>
          <cell r="K47">
            <v>30.367586206896554</v>
          </cell>
          <cell r="L47">
            <v>19.922758620689656</v>
          </cell>
          <cell r="M47">
            <v>27.318793103448279</v>
          </cell>
          <cell r="N47">
            <v>12.390862068965518</v>
          </cell>
        </row>
        <row r="53">
          <cell r="B53" t="str">
            <v>БП №1</v>
          </cell>
        </row>
        <row r="54">
          <cell r="B54" t="str">
            <v>БП №2</v>
          </cell>
        </row>
        <row r="55">
          <cell r="B55" t="str">
            <v>БП №3</v>
          </cell>
        </row>
        <row r="56">
          <cell r="B56" t="str">
            <v>БП №4</v>
          </cell>
        </row>
        <row r="57">
          <cell r="B57" t="str">
            <v>БП №5</v>
          </cell>
        </row>
        <row r="58">
          <cell r="B58" t="str">
            <v>БП №6</v>
          </cell>
        </row>
        <row r="59">
          <cell r="B59" t="str">
            <v>БП №7</v>
          </cell>
        </row>
        <row r="60">
          <cell r="B60" t="str">
            <v>БП №8</v>
          </cell>
        </row>
        <row r="61">
          <cell r="B61" t="str">
            <v>БП №9</v>
          </cell>
        </row>
        <row r="63">
          <cell r="B63" t="str">
            <v>БП №10</v>
          </cell>
        </row>
        <row r="66">
          <cell r="E66">
            <v>1083.8037863329776</v>
          </cell>
          <cell r="F66">
            <v>270.82608299999998</v>
          </cell>
          <cell r="G66">
            <v>619.74711755240025</v>
          </cell>
          <cell r="H66">
            <v>1266.4690131146219</v>
          </cell>
          <cell r="K66">
            <v>164.21269489893601</v>
          </cell>
          <cell r="L66">
            <v>41.034255000000002</v>
          </cell>
          <cell r="M66">
            <v>93.901078417030334</v>
          </cell>
          <cell r="N66">
            <v>191.88924441130635</v>
          </cell>
        </row>
        <row r="67"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9">
          <cell r="K69">
            <v>0</v>
          </cell>
          <cell r="L69">
            <v>0</v>
          </cell>
          <cell r="M69">
            <v>0</v>
          </cell>
          <cell r="N69">
            <v>0</v>
          </cell>
        </row>
      </sheetData>
      <sheetData sheetId="6">
        <row r="10">
          <cell r="E10">
            <v>132747</v>
          </cell>
          <cell r="F10">
            <v>112303</v>
          </cell>
          <cell r="G10">
            <v>160365</v>
          </cell>
          <cell r="H10">
            <v>146490</v>
          </cell>
          <cell r="I10">
            <v>169025</v>
          </cell>
        </row>
        <row r="11">
          <cell r="E11">
            <v>78594</v>
          </cell>
        </row>
        <row r="12">
          <cell r="E12">
            <v>152689</v>
          </cell>
          <cell r="F12">
            <v>93947</v>
          </cell>
          <cell r="G12">
            <v>120474</v>
          </cell>
          <cell r="H12">
            <v>105458</v>
          </cell>
          <cell r="I12">
            <v>215140</v>
          </cell>
        </row>
        <row r="13">
          <cell r="E13">
            <v>130631</v>
          </cell>
        </row>
        <row r="15">
          <cell r="E15">
            <v>34128</v>
          </cell>
          <cell r="F15">
            <v>26651</v>
          </cell>
          <cell r="G15">
            <v>52974</v>
          </cell>
          <cell r="H15">
            <v>42205</v>
          </cell>
          <cell r="I15">
            <v>46625</v>
          </cell>
        </row>
        <row r="17">
          <cell r="E17">
            <v>34128</v>
          </cell>
          <cell r="F17">
            <v>26651</v>
          </cell>
          <cell r="G17">
            <v>52974</v>
          </cell>
          <cell r="H17">
            <v>42205</v>
          </cell>
          <cell r="I17">
            <v>46625</v>
          </cell>
        </row>
        <row r="19">
          <cell r="E19">
            <v>39871</v>
          </cell>
        </row>
        <row r="20">
          <cell r="E20">
            <v>99339</v>
          </cell>
          <cell r="F20">
            <v>85312</v>
          </cell>
          <cell r="G20">
            <v>106795</v>
          </cell>
          <cell r="H20">
            <v>113860</v>
          </cell>
          <cell r="I20">
            <v>123237.83257414179</v>
          </cell>
        </row>
        <row r="21">
          <cell r="E21">
            <v>9569</v>
          </cell>
        </row>
        <row r="26">
          <cell r="E26">
            <v>24000</v>
          </cell>
          <cell r="F26">
            <v>18829</v>
          </cell>
          <cell r="G26">
            <v>15760</v>
          </cell>
          <cell r="H26">
            <v>12667</v>
          </cell>
          <cell r="I26">
            <v>13351</v>
          </cell>
        </row>
        <row r="27">
          <cell r="F27">
            <v>1022</v>
          </cell>
          <cell r="G27">
            <v>1057</v>
          </cell>
          <cell r="H27">
            <v>968</v>
          </cell>
          <cell r="I27">
            <v>1229</v>
          </cell>
        </row>
        <row r="28">
          <cell r="F28">
            <v>30951</v>
          </cell>
          <cell r="H28">
            <v>378620</v>
          </cell>
        </row>
        <row r="31">
          <cell r="E31">
            <v>13278</v>
          </cell>
          <cell r="F31">
            <v>12984</v>
          </cell>
          <cell r="G31">
            <v>15642</v>
          </cell>
          <cell r="H31">
            <v>14867</v>
          </cell>
          <cell r="I31">
            <v>15804</v>
          </cell>
        </row>
        <row r="32">
          <cell r="E32">
            <v>12072</v>
          </cell>
          <cell r="F32">
            <v>11515</v>
          </cell>
          <cell r="G32">
            <v>14272</v>
          </cell>
          <cell r="H32">
            <v>13480</v>
          </cell>
          <cell r="I32">
            <v>14208</v>
          </cell>
        </row>
        <row r="33">
          <cell r="E33">
            <v>1206</v>
          </cell>
          <cell r="F33">
            <v>1469</v>
          </cell>
          <cell r="G33">
            <v>1370</v>
          </cell>
          <cell r="H33">
            <v>1387</v>
          </cell>
          <cell r="I33">
            <v>1596</v>
          </cell>
        </row>
        <row r="34">
          <cell r="E34">
            <v>165556</v>
          </cell>
          <cell r="F34">
            <v>245659</v>
          </cell>
          <cell r="G34">
            <v>374787</v>
          </cell>
          <cell r="H34">
            <v>266882</v>
          </cell>
          <cell r="I34">
            <v>499837.10199999996</v>
          </cell>
        </row>
        <row r="36">
          <cell r="B36" t="str">
            <v>Арендная плата</v>
          </cell>
          <cell r="F36">
            <v>1370</v>
          </cell>
          <cell r="G36">
            <v>1915</v>
          </cell>
          <cell r="H36">
            <v>621</v>
          </cell>
          <cell r="I36">
            <v>2018.41</v>
          </cell>
        </row>
        <row r="37">
          <cell r="B37" t="str">
            <v>Прочие другие затраты</v>
          </cell>
        </row>
        <row r="38">
          <cell r="B38" t="str">
            <v>Услуги связи</v>
          </cell>
          <cell r="F38">
            <v>12308</v>
          </cell>
          <cell r="G38">
            <v>13013</v>
          </cell>
          <cell r="H38">
            <v>15759</v>
          </cell>
          <cell r="I38">
            <v>16609.986000000001</v>
          </cell>
        </row>
        <row r="39">
          <cell r="B39" t="str">
            <v>Негосударственный Пенсионный Фонд</v>
          </cell>
          <cell r="F39">
            <v>8347</v>
          </cell>
          <cell r="H39">
            <v>21564</v>
          </cell>
        </row>
        <row r="40">
          <cell r="B40" t="str">
            <v>Подготовка кадров</v>
          </cell>
          <cell r="F40">
            <v>3618</v>
          </cell>
          <cell r="G40">
            <v>3449</v>
          </cell>
          <cell r="H40">
            <v>3438</v>
          </cell>
          <cell r="I40">
            <v>3635.2460000000001</v>
          </cell>
        </row>
        <row r="41">
          <cell r="B41" t="str">
            <v>Охрана объектов</v>
          </cell>
          <cell r="F41">
            <v>8312</v>
          </cell>
          <cell r="G41">
            <v>13298</v>
          </cell>
          <cell r="H41">
            <v>12470</v>
          </cell>
          <cell r="I41">
            <v>14016.092000000001</v>
          </cell>
        </row>
        <row r="42">
          <cell r="B42" t="str">
            <v>Лизинговые платежи</v>
          </cell>
          <cell r="F42">
            <v>32897</v>
          </cell>
          <cell r="G42">
            <v>16919</v>
          </cell>
          <cell r="H42">
            <v>33061</v>
          </cell>
          <cell r="I42">
            <v>17832.626</v>
          </cell>
        </row>
        <row r="43">
          <cell r="B43" t="str">
            <v>Расходы на межевание</v>
          </cell>
          <cell r="F43">
            <v>97251</v>
          </cell>
          <cell r="G43">
            <v>56000</v>
          </cell>
          <cell r="H43">
            <v>56000</v>
          </cell>
          <cell r="I43">
            <v>59024</v>
          </cell>
        </row>
        <row r="44">
          <cell r="B44" t="str">
            <v>Сертификация продукции, услуг</v>
          </cell>
          <cell r="G44">
            <v>5110</v>
          </cell>
          <cell r="H44">
            <v>5000</v>
          </cell>
          <cell r="I44">
            <v>5385.9400000000005</v>
          </cell>
        </row>
        <row r="45">
          <cell r="B45" t="str">
            <v>Управление организацией</v>
          </cell>
          <cell r="F45">
            <v>32089</v>
          </cell>
          <cell r="H45">
            <v>33661</v>
          </cell>
        </row>
        <row r="46">
          <cell r="B46" t="str">
            <v>НИОКР</v>
          </cell>
          <cell r="H46">
            <v>1173</v>
          </cell>
        </row>
        <row r="47">
          <cell r="B47" t="str">
            <v>Плата Оператору коммерческого учёта</v>
          </cell>
          <cell r="H47">
            <v>37000</v>
          </cell>
          <cell r="I47">
            <v>77996</v>
          </cell>
        </row>
        <row r="48">
          <cell r="B48" t="str">
            <v>Прочие расходы</v>
          </cell>
          <cell r="F48">
            <v>49467</v>
          </cell>
          <cell r="G48">
            <v>27663</v>
          </cell>
          <cell r="H48">
            <v>47135</v>
          </cell>
          <cell r="I48">
            <v>29156.802</v>
          </cell>
        </row>
      </sheetData>
      <sheetData sheetId="7" refreshError="1"/>
      <sheetData sheetId="8"/>
      <sheetData sheetId="9">
        <row r="9">
          <cell r="D9">
            <v>3005380.8</v>
          </cell>
          <cell r="E9">
            <v>3512</v>
          </cell>
          <cell r="F9">
            <v>1422</v>
          </cell>
        </row>
        <row r="10">
          <cell r="D10">
            <v>552192.30000000005</v>
          </cell>
          <cell r="F10">
            <v>393</v>
          </cell>
        </row>
        <row r="11">
          <cell r="D11">
            <v>1919355.2</v>
          </cell>
          <cell r="E11">
            <v>27232</v>
          </cell>
          <cell r="F11">
            <v>21274.5</v>
          </cell>
        </row>
        <row r="12">
          <cell r="D12">
            <v>1751262.8</v>
          </cell>
          <cell r="E12">
            <v>17639</v>
          </cell>
          <cell r="F12">
            <v>917.5</v>
          </cell>
        </row>
        <row r="16">
          <cell r="D16">
            <v>481490.3</v>
          </cell>
          <cell r="E16">
            <v>5525</v>
          </cell>
          <cell r="F16">
            <v>40</v>
          </cell>
        </row>
        <row r="17">
          <cell r="D17">
            <v>229456.1</v>
          </cell>
          <cell r="E17">
            <v>607.5</v>
          </cell>
          <cell r="F17">
            <v>9</v>
          </cell>
        </row>
        <row r="19">
          <cell r="D19">
            <v>1381890.2</v>
          </cell>
          <cell r="E19">
            <v>1948</v>
          </cell>
          <cell r="F19">
            <v>610</v>
          </cell>
        </row>
        <row r="20">
          <cell r="D20">
            <v>304878.5</v>
          </cell>
          <cell r="E20">
            <v>30895</v>
          </cell>
          <cell r="F20">
            <v>12198.4</v>
          </cell>
        </row>
        <row r="21">
          <cell r="D21">
            <v>454800.6</v>
          </cell>
          <cell r="E21">
            <v>5564</v>
          </cell>
        </row>
        <row r="22">
          <cell r="D22">
            <v>544687.6</v>
          </cell>
          <cell r="E22">
            <v>28885</v>
          </cell>
          <cell r="F22">
            <v>9352.5</v>
          </cell>
        </row>
      </sheetData>
      <sheetData sheetId="10">
        <row r="6">
          <cell r="F6">
            <v>100758</v>
          </cell>
          <cell r="G6">
            <v>92599.374781118109</v>
          </cell>
          <cell r="H6">
            <v>120378.61</v>
          </cell>
          <cell r="I6">
            <v>130824</v>
          </cell>
          <cell r="J6">
            <v>138386.89356372462</v>
          </cell>
        </row>
        <row r="8">
          <cell r="F8">
            <v>26697</v>
          </cell>
          <cell r="G8">
            <v>24446.234942215182</v>
          </cell>
          <cell r="H8">
            <v>31659.574430000001</v>
          </cell>
          <cell r="I8">
            <v>34367</v>
          </cell>
          <cell r="J8">
            <v>36534.139900823298</v>
          </cell>
        </row>
        <row r="12">
          <cell r="F12">
            <v>99324</v>
          </cell>
          <cell r="G12">
            <v>93476</v>
          </cell>
          <cell r="H12">
            <v>59259</v>
          </cell>
          <cell r="I12">
            <v>63176</v>
          </cell>
          <cell r="J12">
            <v>63823.673488158194</v>
          </cell>
        </row>
        <row r="13">
          <cell r="F13">
            <v>12460</v>
          </cell>
          <cell r="G13">
            <v>8263</v>
          </cell>
          <cell r="H13">
            <v>8195</v>
          </cell>
          <cell r="I13">
            <v>13452</v>
          </cell>
          <cell r="J13">
            <v>8826.2543113359388</v>
          </cell>
        </row>
        <row r="14">
          <cell r="F14">
            <v>33078</v>
          </cell>
          <cell r="G14">
            <v>42530</v>
          </cell>
          <cell r="H14">
            <v>45920</v>
          </cell>
          <cell r="I14">
            <v>33021</v>
          </cell>
          <cell r="J14">
            <v>49457.18096114049</v>
          </cell>
        </row>
        <row r="15">
          <cell r="F15">
            <v>35570</v>
          </cell>
          <cell r="G15">
            <v>24739</v>
          </cell>
          <cell r="H15">
            <v>24750</v>
          </cell>
          <cell r="I15">
            <v>26812</v>
          </cell>
          <cell r="J15">
            <v>26656.472752356862</v>
          </cell>
        </row>
        <row r="16">
          <cell r="F16">
            <v>258665</v>
          </cell>
          <cell r="G16">
            <v>154470</v>
          </cell>
          <cell r="H16">
            <v>100023.9</v>
          </cell>
          <cell r="I16">
            <v>206700</v>
          </cell>
          <cell r="J16">
            <v>121907.07088949363</v>
          </cell>
        </row>
        <row r="17">
          <cell r="F17">
            <v>150647</v>
          </cell>
          <cell r="G17">
            <v>145996.57361806196</v>
          </cell>
          <cell r="H17">
            <v>191032</v>
          </cell>
          <cell r="I17">
            <v>220571</v>
          </cell>
          <cell r="J17">
            <v>232825.87027862092</v>
          </cell>
        </row>
        <row r="19">
          <cell r="F19">
            <v>220642</v>
          </cell>
          <cell r="G19">
            <v>213830.84957706707</v>
          </cell>
          <cell r="H19">
            <v>508944</v>
          </cell>
          <cell r="I19">
            <v>503362</v>
          </cell>
          <cell r="J19">
            <v>620290.47344467125</v>
          </cell>
        </row>
        <row r="22">
          <cell r="I22">
            <v>1173</v>
          </cell>
        </row>
        <row r="23">
          <cell r="F23">
            <v>24000</v>
          </cell>
          <cell r="G23">
            <v>18829</v>
          </cell>
          <cell r="H23">
            <v>15760</v>
          </cell>
          <cell r="I23">
            <v>12667</v>
          </cell>
          <cell r="J23">
            <v>13351</v>
          </cell>
        </row>
        <row r="24">
          <cell r="G24">
            <v>1022</v>
          </cell>
          <cell r="H24">
            <v>1057</v>
          </cell>
          <cell r="I24">
            <v>968</v>
          </cell>
          <cell r="J24">
            <v>1229</v>
          </cell>
        </row>
        <row r="28">
          <cell r="B28" t="str">
            <v>плата за землю</v>
          </cell>
          <cell r="F28">
            <v>12172</v>
          </cell>
          <cell r="G28">
            <v>11515</v>
          </cell>
          <cell r="H28">
            <v>14272</v>
          </cell>
          <cell r="I28">
            <v>13480</v>
          </cell>
          <cell r="J28">
            <v>14208</v>
          </cell>
        </row>
        <row r="29">
          <cell r="B29" t="str">
            <v>ВН</v>
          </cell>
          <cell r="F29">
            <v>4056</v>
          </cell>
          <cell r="G29">
            <v>4056</v>
          </cell>
          <cell r="I29">
            <v>5242</v>
          </cell>
          <cell r="J29">
            <v>5525.0991097922852</v>
          </cell>
        </row>
        <row r="30">
          <cell r="B30" t="str">
            <v>СН1</v>
          </cell>
          <cell r="F30">
            <v>2086</v>
          </cell>
          <cell r="G30">
            <v>2086</v>
          </cell>
          <cell r="I30">
            <v>2206</v>
          </cell>
          <cell r="J30">
            <v>2325.1370919881306</v>
          </cell>
        </row>
        <row r="31">
          <cell r="B31" t="str">
            <v>СН2</v>
          </cell>
          <cell r="F31">
            <v>4882</v>
          </cell>
          <cell r="G31">
            <v>4882</v>
          </cell>
          <cell r="I31">
            <v>4332</v>
          </cell>
          <cell r="J31">
            <v>4565.9537091988132</v>
          </cell>
        </row>
        <row r="32">
          <cell r="B32" t="str">
            <v>НН</v>
          </cell>
          <cell r="F32">
            <v>411</v>
          </cell>
          <cell r="G32">
            <v>411</v>
          </cell>
          <cell r="I32">
            <v>1700</v>
          </cell>
          <cell r="J32">
            <v>1791.8100890207716</v>
          </cell>
        </row>
        <row r="33">
          <cell r="B33" t="str">
            <v>транспортный налог</v>
          </cell>
          <cell r="F33">
            <v>1209</v>
          </cell>
          <cell r="G33">
            <v>1469</v>
          </cell>
          <cell r="H33">
            <v>1370</v>
          </cell>
          <cell r="I33">
            <v>1387</v>
          </cell>
          <cell r="J33">
            <v>1596</v>
          </cell>
        </row>
        <row r="34">
          <cell r="B34" t="str">
            <v>водный налог</v>
          </cell>
          <cell r="I34">
            <v>36</v>
          </cell>
        </row>
        <row r="36">
          <cell r="F36">
            <v>203248</v>
          </cell>
          <cell r="G36">
            <v>277600.96708153782</v>
          </cell>
          <cell r="H36">
            <v>292209.88</v>
          </cell>
          <cell r="I36">
            <v>41699</v>
          </cell>
          <cell r="J36">
            <v>395274.90419999987</v>
          </cell>
        </row>
        <row r="38">
          <cell r="B38" t="str">
            <v>Арендная плата, лизинговые платежи</v>
          </cell>
          <cell r="F38">
            <v>23713</v>
          </cell>
          <cell r="G38">
            <v>34267</v>
          </cell>
          <cell r="H38">
            <v>18834</v>
          </cell>
          <cell r="I38">
            <v>33681</v>
          </cell>
          <cell r="J38">
            <v>19851.036</v>
          </cell>
        </row>
        <row r="44">
          <cell r="G44">
            <v>30951</v>
          </cell>
          <cell r="I44">
            <v>378620</v>
          </cell>
        </row>
        <row r="56">
          <cell r="F56">
            <v>3363.3999999999996</v>
          </cell>
          <cell r="G56">
            <v>3239.4</v>
          </cell>
          <cell r="H56">
            <v>3211.5</v>
          </cell>
          <cell r="I56">
            <v>3211.5</v>
          </cell>
          <cell r="J56">
            <v>3240.85</v>
          </cell>
        </row>
        <row r="61">
          <cell r="H61">
            <v>370000</v>
          </cell>
          <cell r="I61">
            <v>378620</v>
          </cell>
        </row>
        <row r="64">
          <cell r="F64">
            <v>105625.02100000001</v>
          </cell>
          <cell r="G64">
            <v>105625.02100000001</v>
          </cell>
          <cell r="H64">
            <v>97658.200000000012</v>
          </cell>
          <cell r="I64">
            <v>96223.102700000003</v>
          </cell>
          <cell r="J64">
            <v>96223.102700000003</v>
          </cell>
        </row>
        <row r="66">
          <cell r="F66">
            <v>26756.7</v>
          </cell>
          <cell r="G66">
            <v>26756.7</v>
          </cell>
          <cell r="H66">
            <v>18984.2</v>
          </cell>
          <cell r="I66">
            <v>21780.041000000001</v>
          </cell>
          <cell r="J66">
            <v>21780.041000000001</v>
          </cell>
        </row>
        <row r="67">
          <cell r="F67">
            <v>11688.630999999999</v>
          </cell>
          <cell r="G67">
            <v>11688.630999999999</v>
          </cell>
          <cell r="H67">
            <v>11599.6</v>
          </cell>
          <cell r="I67">
            <v>12699.668000000001</v>
          </cell>
          <cell r="J67">
            <v>12699.668000000001</v>
          </cell>
        </row>
        <row r="68">
          <cell r="F68">
            <v>47557.51</v>
          </cell>
          <cell r="G68">
            <v>47557.51</v>
          </cell>
          <cell r="H68">
            <v>47456.3</v>
          </cell>
          <cell r="I68">
            <v>41877.330499999996</v>
          </cell>
          <cell r="J68">
            <v>41877.330499999996</v>
          </cell>
        </row>
        <row r="69">
          <cell r="F69">
            <v>19622.18</v>
          </cell>
          <cell r="G69">
            <v>19622.18</v>
          </cell>
          <cell r="H69">
            <v>19618.099999999999</v>
          </cell>
          <cell r="I69">
            <v>19866.063200000004</v>
          </cell>
          <cell r="J69">
            <v>19866.063200000004</v>
          </cell>
        </row>
      </sheetData>
      <sheetData sheetId="11">
        <row r="9">
          <cell r="E9">
            <v>175477</v>
          </cell>
          <cell r="F9">
            <v>198915</v>
          </cell>
          <cell r="G9">
            <v>275913</v>
          </cell>
          <cell r="H9">
            <v>275913</v>
          </cell>
        </row>
        <row r="13">
          <cell r="E13">
            <v>175477</v>
          </cell>
          <cell r="F13">
            <v>93915</v>
          </cell>
          <cell r="G13">
            <v>160913</v>
          </cell>
          <cell r="H13">
            <v>168974</v>
          </cell>
        </row>
      </sheetData>
      <sheetData sheetId="12"/>
      <sheetData sheetId="13">
        <row r="10">
          <cell r="E10">
            <v>150000</v>
          </cell>
          <cell r="F10">
            <v>105000</v>
          </cell>
          <cell r="G10">
            <v>115000</v>
          </cell>
          <cell r="H10">
            <v>115000</v>
          </cell>
          <cell r="I10">
            <v>115000</v>
          </cell>
        </row>
        <row r="13">
          <cell r="E13">
            <v>46610</v>
          </cell>
          <cell r="F13">
            <v>2878</v>
          </cell>
        </row>
        <row r="14">
          <cell r="E14">
            <v>9975</v>
          </cell>
          <cell r="F14">
            <v>7697</v>
          </cell>
        </row>
        <row r="15">
          <cell r="E15">
            <v>51276</v>
          </cell>
          <cell r="F15">
            <v>38820</v>
          </cell>
          <cell r="G15">
            <v>60000</v>
          </cell>
          <cell r="H15">
            <v>58798</v>
          </cell>
        </row>
        <row r="16">
          <cell r="E16">
            <v>39253</v>
          </cell>
          <cell r="F16">
            <v>37445</v>
          </cell>
          <cell r="G16">
            <v>55000</v>
          </cell>
          <cell r="H16">
            <v>56202</v>
          </cell>
        </row>
        <row r="17">
          <cell r="E17">
            <v>15214</v>
          </cell>
          <cell r="F17">
            <v>18160</v>
          </cell>
          <cell r="G17">
            <v>16239</v>
          </cell>
          <cell r="H17">
            <v>16628</v>
          </cell>
          <cell r="I17">
            <v>9234</v>
          </cell>
        </row>
        <row r="21">
          <cell r="E21">
            <v>3437</v>
          </cell>
          <cell r="F21">
            <v>73100</v>
          </cell>
          <cell r="G21">
            <v>3757</v>
          </cell>
          <cell r="H21">
            <v>18000</v>
          </cell>
          <cell r="I21">
            <v>18000</v>
          </cell>
        </row>
        <row r="22">
          <cell r="E22">
            <v>123412</v>
          </cell>
          <cell r="F22">
            <v>193088</v>
          </cell>
          <cell r="G22">
            <v>24340</v>
          </cell>
          <cell r="H22">
            <v>79560</v>
          </cell>
          <cell r="I22">
            <v>42845</v>
          </cell>
        </row>
        <row r="24">
          <cell r="E24">
            <v>14500</v>
          </cell>
          <cell r="F24">
            <v>12140</v>
          </cell>
          <cell r="G24">
            <v>15000</v>
          </cell>
          <cell r="H24">
            <v>15000</v>
          </cell>
          <cell r="I24">
            <v>30000</v>
          </cell>
        </row>
        <row r="25">
          <cell r="E25">
            <v>4600</v>
          </cell>
          <cell r="F25">
            <v>5640</v>
          </cell>
          <cell r="G25">
            <v>4340</v>
          </cell>
          <cell r="H25">
            <v>4340</v>
          </cell>
          <cell r="I25">
            <v>4787</v>
          </cell>
        </row>
        <row r="28">
          <cell r="B28" t="str">
            <v>Другие прочие платежи из прибыли</v>
          </cell>
          <cell r="H28">
            <v>1782</v>
          </cell>
          <cell r="I28">
            <v>3058</v>
          </cell>
        </row>
        <row r="29">
          <cell r="B29" t="str">
            <v>Резерв по сомнительным долгам</v>
          </cell>
        </row>
        <row r="30">
          <cell r="B30" t="str">
            <v>Резервный фонд</v>
          </cell>
          <cell r="G30">
            <v>5000</v>
          </cell>
          <cell r="H30">
            <v>1538</v>
          </cell>
          <cell r="I30">
            <v>5000</v>
          </cell>
        </row>
        <row r="31">
          <cell r="B31" t="str">
            <v>Списание дебиторской задолженности более 3 лет</v>
          </cell>
          <cell r="H31">
            <v>28450</v>
          </cell>
        </row>
        <row r="32">
          <cell r="B32" t="str">
            <v>Погашение кредиторской задолженности</v>
          </cell>
          <cell r="E32">
            <v>104312</v>
          </cell>
          <cell r="F32">
            <v>175308</v>
          </cell>
          <cell r="H32">
            <v>28450</v>
          </cell>
        </row>
        <row r="34">
          <cell r="E34">
            <v>359162</v>
          </cell>
          <cell r="F34">
            <v>488905.26315789472</v>
          </cell>
          <cell r="G34">
            <v>165020.83333333334</v>
          </cell>
          <cell r="H34">
            <v>177022</v>
          </cell>
          <cell r="I34">
            <v>228192</v>
          </cell>
        </row>
        <row r="37">
          <cell r="E37">
            <v>86198.87999999999</v>
          </cell>
          <cell r="F37">
            <v>117337.26315789473</v>
          </cell>
          <cell r="G37">
            <v>39605</v>
          </cell>
          <cell r="H37">
            <v>42485</v>
          </cell>
          <cell r="I37">
            <v>54766</v>
          </cell>
        </row>
        <row r="38">
          <cell r="E38">
            <v>14719</v>
          </cell>
        </row>
        <row r="39">
          <cell r="E39">
            <v>3150</v>
          </cell>
        </row>
        <row r="40">
          <cell r="E40">
            <v>16193</v>
          </cell>
          <cell r="G40">
            <v>18947.36842105263</v>
          </cell>
          <cell r="H40">
            <v>18568</v>
          </cell>
        </row>
        <row r="41">
          <cell r="E41">
            <v>12395</v>
          </cell>
          <cell r="G41">
            <v>17368.421052631576</v>
          </cell>
          <cell r="H41">
            <v>17747</v>
          </cell>
          <cell r="I41">
            <v>18947</v>
          </cell>
        </row>
        <row r="42">
          <cell r="E42">
            <v>20798</v>
          </cell>
          <cell r="F42">
            <v>20226</v>
          </cell>
          <cell r="G42">
            <v>20226</v>
          </cell>
          <cell r="H42">
            <v>20912</v>
          </cell>
          <cell r="I42">
            <v>31200</v>
          </cell>
        </row>
        <row r="43">
          <cell r="E43">
            <v>2867</v>
          </cell>
          <cell r="F43">
            <v>2867</v>
          </cell>
          <cell r="G43">
            <v>4437</v>
          </cell>
          <cell r="H43">
            <v>4437</v>
          </cell>
          <cell r="I43">
            <v>6151</v>
          </cell>
        </row>
        <row r="44">
          <cell r="E44">
            <v>383</v>
          </cell>
          <cell r="F44">
            <v>383</v>
          </cell>
          <cell r="G44">
            <v>1225</v>
          </cell>
          <cell r="H44">
            <v>1225</v>
          </cell>
          <cell r="I44">
            <v>2156</v>
          </cell>
        </row>
        <row r="45">
          <cell r="E45">
            <v>872</v>
          </cell>
          <cell r="F45">
            <v>872</v>
          </cell>
          <cell r="G45">
            <v>4322</v>
          </cell>
          <cell r="H45">
            <v>4322</v>
          </cell>
          <cell r="I45">
            <v>6399</v>
          </cell>
        </row>
        <row r="46">
          <cell r="E46">
            <v>1683</v>
          </cell>
          <cell r="F46">
            <v>1683</v>
          </cell>
          <cell r="G46">
            <v>1427</v>
          </cell>
          <cell r="H46">
            <v>1427</v>
          </cell>
          <cell r="I46">
            <v>2328</v>
          </cell>
        </row>
        <row r="50">
          <cell r="B50" t="str">
            <v>Сбор на содержание милиции</v>
          </cell>
        </row>
        <row r="55">
          <cell r="E55">
            <v>114973.52651235923</v>
          </cell>
          <cell r="F55">
            <v>115946.42429734372</v>
          </cell>
          <cell r="G55">
            <v>15572.290949973536</v>
          </cell>
          <cell r="H55">
            <v>33830.505975763968</v>
          </cell>
          <cell r="I55">
            <v>31339.91657877521</v>
          </cell>
        </row>
        <row r="56">
          <cell r="E56">
            <v>35690.099081564011</v>
          </cell>
          <cell r="F56">
            <v>56221.354662050435</v>
          </cell>
          <cell r="G56">
            <v>8028.8116382735661</v>
          </cell>
          <cell r="H56">
            <v>18363.983679976474</v>
          </cell>
          <cell r="I56">
            <v>17012.033961205201</v>
          </cell>
        </row>
        <row r="57">
          <cell r="E57">
            <v>158593.26298036712</v>
          </cell>
          <cell r="F57">
            <v>235564.6351917526</v>
          </cell>
          <cell r="G57">
            <v>111105.13226199558</v>
          </cell>
          <cell r="H57">
            <v>138204.03522237597</v>
          </cell>
          <cell r="I57">
            <v>128029.50502195564</v>
          </cell>
        </row>
        <row r="58">
          <cell r="E58">
            <v>89802.991425709624</v>
          </cell>
          <cell r="F58">
            <v>119178.84900674791</v>
          </cell>
          <cell r="G58">
            <v>85302.529668516145</v>
          </cell>
          <cell r="H58">
            <v>102186.4751218836</v>
          </cell>
          <cell r="I58">
            <v>94663.544438063953</v>
          </cell>
        </row>
      </sheetData>
      <sheetData sheetId="14"/>
      <sheetData sheetId="15"/>
      <sheetData sheetId="16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7">
        <row r="20">
          <cell r="F20">
            <v>180</v>
          </cell>
          <cell r="G20">
            <v>59.62</v>
          </cell>
        </row>
        <row r="21">
          <cell r="F21">
            <v>160</v>
          </cell>
          <cell r="G21">
            <v>15.7</v>
          </cell>
        </row>
        <row r="22">
          <cell r="F22">
            <v>130</v>
          </cell>
          <cell r="G22">
            <v>2505.83</v>
          </cell>
        </row>
        <row r="23">
          <cell r="F23">
            <v>190</v>
          </cell>
          <cell r="G23">
            <v>128.30000000000001</v>
          </cell>
        </row>
        <row r="24">
          <cell r="F24">
            <v>160</v>
          </cell>
          <cell r="G24">
            <v>261.16000000000003</v>
          </cell>
        </row>
        <row r="28">
          <cell r="F28">
            <v>170</v>
          </cell>
          <cell r="G28">
            <v>218</v>
          </cell>
        </row>
        <row r="29">
          <cell r="F29">
            <v>140</v>
          </cell>
          <cell r="G29">
            <v>53.53</v>
          </cell>
        </row>
        <row r="30">
          <cell r="F30">
            <v>120</v>
          </cell>
          <cell r="G30">
            <v>1598.68</v>
          </cell>
        </row>
        <row r="31">
          <cell r="F31">
            <v>180</v>
          </cell>
          <cell r="G31">
            <v>72.400000000000006</v>
          </cell>
        </row>
        <row r="32">
          <cell r="F32">
            <v>150</v>
          </cell>
          <cell r="G32">
            <v>195.86</v>
          </cell>
        </row>
        <row r="33">
          <cell r="F33">
            <v>160</v>
          </cell>
          <cell r="G33">
            <v>2621.95</v>
          </cell>
        </row>
        <row r="34">
          <cell r="F34">
            <v>140</v>
          </cell>
          <cell r="G34">
            <v>4045.77</v>
          </cell>
        </row>
        <row r="35">
          <cell r="F35">
            <v>110</v>
          </cell>
          <cell r="G35">
            <v>4006.47</v>
          </cell>
        </row>
        <row r="37">
          <cell r="F37">
            <v>350</v>
          </cell>
          <cell r="G37">
            <v>1038.633</v>
          </cell>
        </row>
        <row r="40">
          <cell r="F40">
            <v>260</v>
          </cell>
          <cell r="G40">
            <v>2542.87</v>
          </cell>
        </row>
        <row r="41">
          <cell r="F41">
            <v>220</v>
          </cell>
          <cell r="G41">
            <v>4589.16</v>
          </cell>
        </row>
        <row r="42">
          <cell r="F42">
            <v>150</v>
          </cell>
          <cell r="G42">
            <v>731.61</v>
          </cell>
        </row>
        <row r="43">
          <cell r="F43">
            <v>270</v>
          </cell>
          <cell r="G43">
            <v>763.346</v>
          </cell>
        </row>
      </sheetData>
      <sheetData sheetId="18"/>
      <sheetData sheetId="19"/>
      <sheetData sheetId="20">
        <row r="23">
          <cell r="F23">
            <v>178.7</v>
          </cell>
          <cell r="G23">
            <v>72</v>
          </cell>
        </row>
        <row r="29">
          <cell r="F29">
            <v>178.7</v>
          </cell>
          <cell r="G29">
            <v>85.7</v>
          </cell>
        </row>
        <row r="61">
          <cell r="F61">
            <v>178.7</v>
          </cell>
          <cell r="G61">
            <v>72</v>
          </cell>
        </row>
        <row r="67">
          <cell r="F67">
            <v>178.7</v>
          </cell>
          <cell r="G67">
            <v>89.1</v>
          </cell>
        </row>
        <row r="101">
          <cell r="F101">
            <v>197.5</v>
          </cell>
          <cell r="G101">
            <v>86</v>
          </cell>
        </row>
        <row r="107">
          <cell r="F107">
            <v>197.5</v>
          </cell>
          <cell r="G107">
            <v>102.1</v>
          </cell>
        </row>
        <row r="139">
          <cell r="F139">
            <v>197.5</v>
          </cell>
          <cell r="G139">
            <v>86</v>
          </cell>
        </row>
        <row r="145">
          <cell r="F145">
            <v>197.5</v>
          </cell>
          <cell r="G145">
            <v>106.4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перекрестка"/>
      <sheetName val="18.2"/>
      <sheetName val="21.3"/>
      <sheetName val="2.3"/>
      <sheetName val="Свод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Газ</v>
          </cell>
          <cell r="H7">
            <v>0</v>
          </cell>
          <cell r="I7">
            <v>0</v>
          </cell>
        </row>
        <row r="8">
          <cell r="C8" t="str">
            <v>Другие виды топлива</v>
          </cell>
          <cell r="H8">
            <v>0</v>
          </cell>
          <cell r="I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 t="str">
            <v>Мазут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 t="str">
            <v>Газ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H10">
            <v>0</v>
          </cell>
          <cell r="K10">
            <v>0</v>
          </cell>
          <cell r="L10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6">
          <cell r="E6">
            <v>0</v>
          </cell>
          <cell r="F6">
            <v>0</v>
          </cell>
          <cell r="H6">
            <v>0</v>
          </cell>
          <cell r="K6">
            <v>0</v>
          </cell>
          <cell r="L6">
            <v>0</v>
          </cell>
        </row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H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H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K15">
            <v>0</v>
          </cell>
          <cell r="L15">
            <v>0</v>
          </cell>
          <cell r="M15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1.3</v>
          </cell>
          <cell r="B13" t="str">
            <v xml:space="preserve"> - размер суточных</v>
          </cell>
          <cell r="C13" t="str">
            <v>руб.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G7">
            <v>0</v>
          </cell>
          <cell r="I7">
            <v>0</v>
          </cell>
          <cell r="J7">
            <v>0</v>
          </cell>
          <cell r="L7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</row>
        <row r="20"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E18">
            <v>0</v>
          </cell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6">
          <cell r="G6">
            <v>0</v>
          </cell>
        </row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J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J11">
            <v>0</v>
          </cell>
          <cell r="M11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J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J16">
            <v>0</v>
          </cell>
          <cell r="M16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J18">
            <v>0</v>
          </cell>
          <cell r="M18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J23">
            <v>0</v>
          </cell>
          <cell r="M23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6">
          <cell r="J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J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6">
          <cell r="G6">
            <v>0</v>
          </cell>
          <cell r="H6">
            <v>0</v>
          </cell>
        </row>
        <row r="7"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</row>
        <row r="9"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</row>
        <row r="10">
          <cell r="E10" t="str">
            <v>договор № ___ от ____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6 Списки"/>
      <sheetName val="4"/>
      <sheetName val="15"/>
      <sheetName val="17.1"/>
      <sheetName val="2.3"/>
      <sheetName val="20"/>
      <sheetName val="21.3"/>
      <sheetName val="P2.1"/>
      <sheetName val="16"/>
      <sheetName val="17"/>
      <sheetName val="5"/>
      <sheetName val="Ф-1 (для АО-энерго)"/>
      <sheetName val="Ф-2 (для АО-энерго)"/>
      <sheetName val="перекрестка"/>
      <sheetName val="свод"/>
      <sheetName val="24"/>
      <sheetName val="25"/>
      <sheetName val="Справочники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равочники"/>
      <sheetName val="Списки"/>
      <sheetName val="I"/>
      <sheetName val="2006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Заголово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Заголовок"/>
      <sheetName val="Регионы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ПРОГНОЗ_1"/>
      <sheetName val="на 1 тут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справочник"/>
      <sheetName val="Топливо"/>
      <sheetName val="Форэм-тепло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Расчет НВВ общий"/>
      <sheetName val="Расчет котловых тарифов"/>
      <sheetName val="Параметр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>
        <row r="5">
          <cell r="E5" t="str">
            <v>L9</v>
          </cell>
          <cell r="K5">
            <v>0</v>
          </cell>
        </row>
        <row r="6">
          <cell r="D6">
            <v>0</v>
          </cell>
          <cell r="E6" t="str">
            <v>L10</v>
          </cell>
          <cell r="K6">
            <v>0</v>
          </cell>
        </row>
        <row r="7">
          <cell r="E7" t="str">
            <v>L10.1</v>
          </cell>
        </row>
        <row r="8">
          <cell r="D8">
            <v>0</v>
          </cell>
          <cell r="E8" t="str">
            <v>L10.2</v>
          </cell>
        </row>
        <row r="9">
          <cell r="D9">
            <v>0</v>
          </cell>
          <cell r="E9" t="str">
            <v>L11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D10">
            <v>0</v>
          </cell>
          <cell r="E10" t="str">
            <v>L12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D11">
            <v>0</v>
          </cell>
          <cell r="E11" t="str">
            <v>L12_1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D12">
            <v>0</v>
          </cell>
          <cell r="E12" t="str">
            <v>L13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D13">
            <v>0</v>
          </cell>
          <cell r="E13" t="str">
            <v>L13_1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D14">
            <v>0</v>
          </cell>
          <cell r="E14" t="str">
            <v>L14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D15">
            <v>0</v>
          </cell>
          <cell r="E15" t="str">
            <v>L15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0</v>
          </cell>
          <cell r="E16" t="str">
            <v>L16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 t="str">
            <v>L17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 t="str">
            <v>L18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 t="str">
            <v>L19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 t="str">
            <v>L20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0</v>
          </cell>
          <cell r="E22" t="str">
            <v>L20.1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D23">
            <v>0</v>
          </cell>
          <cell r="E23" t="str">
            <v>L21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0</v>
          </cell>
          <cell r="E24" t="str">
            <v>L22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 t="str">
            <v>L23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D27">
            <v>486780.708042857</v>
          </cell>
          <cell r="E27" t="str">
            <v>L24</v>
          </cell>
          <cell r="H27">
            <v>486780.708042857</v>
          </cell>
          <cell r="I27">
            <v>0</v>
          </cell>
        </row>
        <row r="28">
          <cell r="D28">
            <v>1488086.1810951247</v>
          </cell>
          <cell r="E28" t="str">
            <v>L25</v>
          </cell>
          <cell r="H28">
            <v>1488086.1810951247</v>
          </cell>
          <cell r="I28">
            <v>0</v>
          </cell>
        </row>
        <row r="30">
          <cell r="D30">
            <v>678885.03766750661</v>
          </cell>
          <cell r="E30" t="str">
            <v>L25.1</v>
          </cell>
          <cell r="H30">
            <v>678885.03766750661</v>
          </cell>
          <cell r="I30">
            <v>0</v>
          </cell>
        </row>
      </sheetData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FES"/>
      <sheetName val="Лист"/>
      <sheetName val="навигация"/>
      <sheetName val="Т12"/>
      <sheetName val="Т3"/>
      <sheetName val="1"/>
      <sheetName val="2"/>
      <sheetName val="3"/>
      <sheetName val="4"/>
      <sheetName val="Материалы_В"/>
      <sheetName val="Регионы"/>
      <sheetName val="таблицы для расчетов28-04-08_20"/>
      <sheetName val="Справочники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R"/>
      <sheetName val="Свод"/>
      <sheetName val="Справочник"/>
      <sheetName val="Списки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4.1"/>
      <sheetName val="5"/>
      <sheetName val="6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7"/>
      <sheetName val="8"/>
      <sheetName val="9"/>
      <sheetName val="10"/>
      <sheetName val="11"/>
      <sheetName val="топливо"/>
      <sheetName val="16"/>
      <sheetName val="17"/>
      <sheetName val="Э"/>
      <sheetName val="Т"/>
      <sheetName val="Расшифровки"/>
      <sheetName val="тепло_диф"/>
      <sheetName val="тепло_диф (2)"/>
      <sheetName val="электро 2-х"/>
      <sheetName val="23"/>
      <sheetName val="27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F5">
            <v>591</v>
          </cell>
          <cell r="G5">
            <v>526</v>
          </cell>
          <cell r="H5">
            <v>327</v>
          </cell>
          <cell r="I5">
            <v>311</v>
          </cell>
          <cell r="J5">
            <v>302</v>
          </cell>
          <cell r="K5">
            <v>275</v>
          </cell>
          <cell r="L5">
            <v>325</v>
          </cell>
          <cell r="M5">
            <v>288</v>
          </cell>
          <cell r="N5">
            <v>289</v>
          </cell>
          <cell r="O5">
            <v>251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F6">
            <v>591</v>
          </cell>
          <cell r="G6">
            <v>526</v>
          </cell>
          <cell r="H6">
            <v>327</v>
          </cell>
          <cell r="I6">
            <v>311</v>
          </cell>
          <cell r="J6">
            <v>302</v>
          </cell>
          <cell r="K6">
            <v>275</v>
          </cell>
          <cell r="L6">
            <v>325</v>
          </cell>
          <cell r="M6">
            <v>288</v>
          </cell>
          <cell r="N6">
            <v>289</v>
          </cell>
          <cell r="O6">
            <v>251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8">
          <cell r="F8">
            <v>26.75</v>
          </cell>
          <cell r="G8">
            <v>30.33</v>
          </cell>
          <cell r="H8">
            <v>20.48</v>
          </cell>
          <cell r="I8">
            <v>22.96</v>
          </cell>
          <cell r="J8">
            <v>26.75</v>
          </cell>
          <cell r="K8">
            <v>30.33</v>
          </cell>
          <cell r="L8">
            <v>20.48</v>
          </cell>
          <cell r="M8">
            <v>22.96</v>
          </cell>
          <cell r="N8">
            <v>26.75</v>
          </cell>
          <cell r="O8">
            <v>30.33</v>
          </cell>
        </row>
        <row r="13">
          <cell r="F13">
            <v>7872.0799999635892</v>
          </cell>
          <cell r="G13">
            <v>8703.1099999776125</v>
          </cell>
          <cell r="H13">
            <v>5579.8875900000003</v>
          </cell>
          <cell r="I13">
            <v>6413.9099999544278</v>
          </cell>
          <cell r="J13">
            <v>7872.0799999635892</v>
          </cell>
          <cell r="K13">
            <v>8703.1099999776125</v>
          </cell>
          <cell r="L13">
            <v>5579.8875900000003</v>
          </cell>
          <cell r="M13">
            <v>6413.9099999544278</v>
          </cell>
          <cell r="N13">
            <v>7872.0799999635892</v>
          </cell>
          <cell r="O13">
            <v>8703.1099999776125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6">
          <cell r="F16">
            <v>3070.1136209298525</v>
          </cell>
          <cell r="G16">
            <v>3394.2099999409547</v>
          </cell>
          <cell r="H16">
            <v>2176.1561600999999</v>
          </cell>
          <cell r="I16">
            <v>2494.9099999547852</v>
          </cell>
          <cell r="J16">
            <v>3066.9399999428197</v>
          </cell>
          <cell r="K16">
            <v>3378.4599999634952</v>
          </cell>
          <cell r="L16">
            <v>2176.1561600999999</v>
          </cell>
          <cell r="M16">
            <v>2505.7899999589026</v>
          </cell>
          <cell r="N16">
            <v>3073.4299999543641</v>
          </cell>
          <cell r="O16">
            <v>3411.4699999471422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9">
          <cell r="F19">
            <v>1094.219362089344</v>
          </cell>
          <cell r="G19">
            <v>1814.597999987785</v>
          </cell>
          <cell r="H19">
            <v>1939.0109375249999</v>
          </cell>
          <cell r="I19">
            <v>2227.2049999773035</v>
          </cell>
          <cell r="J19">
            <v>1093.9019999906409</v>
          </cell>
          <cell r="K19">
            <v>1812.2354999911663</v>
          </cell>
          <cell r="L19">
            <v>1939.0109375249999</v>
          </cell>
          <cell r="M19">
            <v>2229.9249999783324</v>
          </cell>
          <cell r="N19">
            <v>1094.5509999917952</v>
          </cell>
          <cell r="O19">
            <v>1817.1869999887131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5"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8">
          <cell r="F28">
            <v>8425.4920880435238</v>
          </cell>
          <cell r="G28">
            <v>9738.3385998406648</v>
          </cell>
          <cell r="H28">
            <v>6786.538281337499</v>
          </cell>
          <cell r="I28">
            <v>7795.2234998994727</v>
          </cell>
          <cell r="J28">
            <v>8423.0413998236745</v>
          </cell>
          <cell r="K28">
            <v>9725.6568498365668</v>
          </cell>
          <cell r="L28">
            <v>6786.538281337499</v>
          </cell>
          <cell r="M28">
            <v>7804.7434998718636</v>
          </cell>
          <cell r="N28">
            <v>8428.0406998418912</v>
          </cell>
          <cell r="O28">
            <v>9752.2278998786278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F29">
            <v>20461.905071026311</v>
          </cell>
          <cell r="G29">
            <v>23650.256599747016</v>
          </cell>
          <cell r="H29">
            <v>16481.592968962497</v>
          </cell>
          <cell r="I29">
            <v>18931.24849978599</v>
          </cell>
          <cell r="J29">
            <v>20455.963399720727</v>
          </cell>
          <cell r="K29">
            <v>23619.462349768841</v>
          </cell>
          <cell r="L29">
            <v>16481.592968962497</v>
          </cell>
          <cell r="M29">
            <v>18954.368499763525</v>
          </cell>
          <cell r="N29">
            <v>20468.101699751642</v>
          </cell>
          <cell r="O29">
            <v>23683.994899792095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F36">
            <v>0</v>
          </cell>
          <cell r="G36">
            <v>0</v>
          </cell>
        </row>
        <row r="41">
          <cell r="F41">
            <v>591</v>
          </cell>
          <cell r="G41">
            <v>526</v>
          </cell>
          <cell r="H41">
            <v>327</v>
          </cell>
          <cell r="I41">
            <v>311</v>
          </cell>
          <cell r="J41">
            <v>302</v>
          </cell>
          <cell r="K41">
            <v>275</v>
          </cell>
          <cell r="L41">
            <v>325</v>
          </cell>
          <cell r="M41">
            <v>288</v>
          </cell>
          <cell r="N41">
            <v>289</v>
          </cell>
          <cell r="O41">
            <v>251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5">
          <cell r="F45">
            <v>20762.124655291402</v>
          </cell>
          <cell r="G45">
            <v>23609.583333333332</v>
          </cell>
          <cell r="H45">
            <v>16756.457902703576</v>
          </cell>
          <cell r="I45">
            <v>19234.351393676665</v>
          </cell>
          <cell r="J45">
            <v>20756.101368815645</v>
          </cell>
          <cell r="K45">
            <v>23983.301743708234</v>
          </cell>
          <cell r="L45">
            <v>16755.780148449678</v>
          </cell>
          <cell r="M45">
            <v>19257.843615504269</v>
          </cell>
          <cell r="N45">
            <v>20768.41888544945</v>
          </cell>
          <cell r="O45">
            <v>24048.825577082927</v>
          </cell>
          <cell r="P45" t="e">
            <v>#DIV/0!</v>
          </cell>
          <cell r="Q45" t="e">
            <v>#DIV/0!</v>
          </cell>
          <cell r="R45" t="e">
            <v>#DIV/0!</v>
          </cell>
          <cell r="S45" t="e">
            <v>#DIV/0!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ЭТЛ"/>
      <sheetName val="Добло"/>
      <sheetName val="TEHSHEET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1"/>
      <sheetName val="Лист2"/>
      <sheetName val="Лист3"/>
    </sheetNames>
    <sheetDataSet>
      <sheetData sheetId="0">
        <row r="4">
          <cell r="K4" t="str">
            <v>Проектная мощность/
протяженность сетей (корректировка)</v>
          </cell>
        </row>
      </sheetData>
      <sheetData sheetId="1">
        <row r="4">
          <cell r="K4" t="str">
            <v>Проектная мощность/
протяженность сетей (корректировка)</v>
          </cell>
        </row>
      </sheetData>
      <sheetData sheetId="2">
        <row r="4">
          <cell r="K4" t="str">
            <v>Проектная мощность/
протяженность сетей (корректировка)</v>
          </cell>
        </row>
      </sheetData>
      <sheetData sheetId="3">
        <row r="4">
          <cell r="K4" t="str">
            <v>Проектная мощность/
протяженность сетей (корректировка)</v>
          </cell>
        </row>
      </sheetData>
      <sheetData sheetId="4" refreshError="1"/>
      <sheetData sheetId="5">
        <row r="12">
          <cell r="H12">
            <v>124.88</v>
          </cell>
        </row>
      </sheetData>
      <sheetData sheetId="6" refreshError="1"/>
      <sheetData sheetId="7" refreshError="1"/>
      <sheetData sheetId="8" refreshError="1"/>
      <sheetData sheetId="9">
        <row r="7">
          <cell r="G7">
            <v>884</v>
          </cell>
        </row>
      </sheetData>
      <sheetData sheetId="10" refreshError="1"/>
      <sheetData sheetId="11" refreshError="1"/>
      <sheetData sheetId="12" refreshError="1"/>
      <sheetData sheetId="13">
        <row r="6">
          <cell r="F6">
            <v>17217</v>
          </cell>
        </row>
      </sheetData>
      <sheetData sheetId="14" refreshError="1"/>
      <sheetData sheetId="15">
        <row r="10">
          <cell r="E10">
            <v>0</v>
          </cell>
        </row>
      </sheetData>
      <sheetData sheetId="16">
        <row r="10">
          <cell r="E10">
            <v>0</v>
          </cell>
        </row>
      </sheetData>
      <sheetData sheetId="17" refreshError="1"/>
      <sheetData sheetId="18">
        <row r="4">
          <cell r="K4" t="str">
            <v>БП №1</v>
          </cell>
        </row>
      </sheetData>
      <sheetData sheetId="19">
        <row r="4">
          <cell r="K4" t="str">
            <v>БП №1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>
        <row r="10">
          <cell r="D10" t="str">
            <v>Действующая ИПР</v>
          </cell>
        </row>
      </sheetData>
      <sheetData sheetId="31">
        <row r="10">
          <cell r="D10" t="str">
            <v>Действующая ИПР</v>
          </cell>
        </row>
      </sheetData>
      <sheetData sheetId="32">
        <row r="10">
          <cell r="D10" t="str">
            <v>Действующая ИПР</v>
          </cell>
        </row>
      </sheetData>
      <sheetData sheetId="33">
        <row r="10">
          <cell r="D10" t="str">
            <v>Действующая ИПР</v>
          </cell>
        </row>
      </sheetData>
      <sheetData sheetId="34">
        <row r="10">
          <cell r="D10" t="str">
            <v>Действующая ИПР</v>
          </cell>
        </row>
      </sheetData>
      <sheetData sheetId="35">
        <row r="10">
          <cell r="D10" t="str">
            <v>Действующая ИПР</v>
          </cell>
        </row>
      </sheetData>
      <sheetData sheetId="36">
        <row r="10">
          <cell r="D10" t="str">
            <v>Действующая ИПР</v>
          </cell>
        </row>
      </sheetData>
      <sheetData sheetId="37">
        <row r="10">
          <cell r="D10" t="str">
            <v>Действующая ИПР</v>
          </cell>
        </row>
      </sheetData>
      <sheetData sheetId="38">
        <row r="10">
          <cell r="D10" t="str">
            <v>Действующая ИПР</v>
          </cell>
        </row>
      </sheetData>
      <sheetData sheetId="39">
        <row r="10">
          <cell r="D10" t="str">
            <v>Действующая ИПР</v>
          </cell>
        </row>
      </sheetData>
      <sheetData sheetId="40">
        <row r="10">
          <cell r="D10" t="str">
            <v>Действующая ИПР</v>
          </cell>
        </row>
      </sheetData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10">
          <cell r="B10">
            <v>0</v>
          </cell>
        </row>
      </sheetData>
      <sheetData sheetId="65">
        <row r="11">
          <cell r="L11">
            <v>14851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  <sheetName val="2006"/>
      <sheetName val="SMetstrait"/>
      <sheetName val="15"/>
      <sheetName val="17.1"/>
      <sheetName val="21.3"/>
      <sheetName val="18.2"/>
      <sheetName val="2.3"/>
      <sheetName val="20"/>
      <sheetName val="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P2.1"/>
      <sheetName val="ИТ-бюджет"/>
      <sheetName val="06 нас-е Прейскурант"/>
      <sheetName val="Свод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т. 1.12."/>
      <sheetName val="Ожид ФР"/>
      <sheetName val="цены цехов"/>
      <sheetName val="Гр5(о)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ИТ-бюджет"/>
      <sheetName val="SHPZ"/>
      <sheetName val="Гр5(о)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SHPZ"/>
      <sheetName val="Рейтинг"/>
      <sheetName val="2008 -2010"/>
      <sheetName val="~5537733"/>
      <sheetName val="t_настройки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ИПР 2012"/>
      <sheetName val="ИПР 2012-2017"/>
      <sheetName val="1.2"/>
      <sheetName val="стадия реализации"/>
      <sheetName val="ввод-вывод"/>
      <sheetName val="2.2_прил."/>
      <sheetName val="Титульный лист"/>
      <sheetName val="См.1"/>
      <sheetName val="4НКУ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2"/>
      <sheetName val="3"/>
      <sheetName val="4"/>
      <sheetName val="5"/>
      <sheetName val="6"/>
      <sheetName val="Приложение 1"/>
      <sheetName val="Приложение 2"/>
      <sheetName val="Приложение 3"/>
      <sheetName val="Лист1"/>
      <sheetName val="форма 2"/>
      <sheetName val="TEHSHEET"/>
      <sheetName val="15.э"/>
      <sheetName val="мар 2001"/>
      <sheetName val="TECHSHEET"/>
      <sheetName val="~5047955"/>
      <sheetName val="11"/>
      <sheetName val="regs"/>
      <sheetName val="тех. нужды"/>
      <sheetName val="соб. нужды"/>
      <sheetName val="Анализ"/>
      <sheetName val="Сентябрь"/>
      <sheetName val="Производство электроэнергии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Приложение_1"/>
      <sheetName val="Приложение_2"/>
      <sheetName val="Приложение_3"/>
      <sheetName val="форма_2"/>
      <sheetName val="15_э"/>
      <sheetName val="мар_2001"/>
      <sheetName val="тех__нужды"/>
      <sheetName val="соб__нужды"/>
      <sheetName val="коммунальные"/>
      <sheetName val="Sheet1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Опции"/>
      <sheetName val="FES"/>
      <sheetName val="Справочно"/>
      <sheetName val="Продажи реальные и прогноз 20 л"/>
      <sheetName val="Обнулить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01-02 (БДиР Общества)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производство"/>
      <sheetName val="index"/>
      <sheetName val="ЗАО_мес"/>
      <sheetName val="ЗАО_н.ит"/>
      <sheetName val="Лист5"/>
      <sheetName val="3 квартал"/>
      <sheetName val="Справочник БДР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Т6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ф.2 за 4 кв.2005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Титульный лист С-П"/>
      <sheetName val="2002(v1)"/>
      <sheetName val="ФИНПЛАН"/>
      <sheetName val="1.11"/>
      <sheetName val="СписочнаяЧисленность"/>
      <sheetName val="Temp_TOV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Table"/>
      <sheetName val="Справочник"/>
      <sheetName val="Ожид ФР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Номенклатура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/>
      <sheetData sheetId="119"/>
      <sheetData sheetId="120"/>
      <sheetData sheetId="121" refreshError="1"/>
      <sheetData sheetId="122" refreshError="1"/>
      <sheetData sheetId="123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Справочники"/>
      <sheetName val="ИТ-бюджет"/>
      <sheetName val="Вводные данные систем"/>
      <sheetName val="Настройки"/>
      <sheetName val="Заголовок"/>
      <sheetName val="эл ст"/>
      <sheetName val="База по сделкам"/>
      <sheetName val="ИТОГИ  по Н,Р,Э,Q"/>
      <sheetName val="2002(v1)"/>
      <sheetName val="1.11"/>
      <sheetName val="табл_мет_1"/>
      <sheetName val="Исходные"/>
      <sheetName val="FST5"/>
      <sheetName val="1997"/>
      <sheetName val="1998"/>
      <sheetName val="Исходник"/>
      <sheetName val="штат"/>
      <sheetName val="Data"/>
      <sheetName val="т1_15_смета8а_"/>
      <sheetName val="расчет тарифов"/>
      <sheetName val="Титульный лист С-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ИТ-бюджет"/>
      <sheetName val="Лист13"/>
      <sheetName val="Справочники"/>
      <sheetName val="Заголовок"/>
      <sheetName val="прил.2.3. факт5 мес,ожид.6"/>
      <sheetName val="эл ст"/>
      <sheetName val="FST5"/>
      <sheetName val="Исходные данные"/>
      <sheetName val="Данные"/>
      <sheetName val="Données"/>
      <sheetName val="Кредиты полученные"/>
      <sheetName val="Займы выданные"/>
      <sheetName val="ис.смета"/>
      <sheetName val="Настройки"/>
      <sheetName val="Data"/>
      <sheetName val="расшифровка"/>
      <sheetName val="Лист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БДР ЗбП печать"/>
      <sheetName val="t_Настройки"/>
      <sheetName val="ИТОГИ  по Н,Р,Э,Q"/>
      <sheetName val="начало"/>
      <sheetName val="накладные в %% 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Общеж.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"/>
      <sheetName val="Свод"/>
      <sheetName val="Люди"/>
      <sheetName val="К1"/>
      <sheetName val="К1 (2)"/>
      <sheetName val="К1_разн"/>
      <sheetName val="К1_разн (2)"/>
      <sheetName val="К2"/>
      <sheetName val="К2_разн"/>
      <sheetName val="К3"/>
      <sheetName val="Форд4"/>
      <sheetName val="К3 разн"/>
      <sheetName val="Вальщ"/>
      <sheetName val="Вальщ (2)"/>
      <sheetName val="Вальщ реал"/>
      <sheetName val="Белов (2)"/>
      <sheetName val="Беловреал "/>
      <sheetName val="Белов-Кашуба"/>
      <sheetName val="Кашуба"/>
      <sheetName val="Кашуба реал"/>
      <sheetName val="Белоз"/>
      <sheetName val="Белоз реал"/>
      <sheetName val="Семч"/>
      <sheetName val="Семч реал"/>
      <sheetName val="Погр"/>
      <sheetName val="А_Расц"/>
      <sheetName val="А_БД"/>
      <sheetName val="А_Расч"/>
      <sheetName val="А_разн"/>
      <sheetName val="Глеб"/>
      <sheetName val="Ероф."/>
      <sheetName val="марыш"/>
      <sheetName val="Крест"/>
      <sheetName val="Молч"/>
      <sheetName val="Прот."/>
      <sheetName val="Векш"/>
      <sheetName val="Бабкин"/>
      <sheetName val="герас."/>
      <sheetName val="Нов.Гейер"/>
      <sheetName val="Карелин"/>
      <sheetName val="УсыУЖД Кашуба"/>
      <sheetName val="УсыУЖД Микуш"/>
      <sheetName val="УсыУЖД БЕЦ (2)"/>
      <sheetName val="МагУЖД"/>
      <sheetName val="РемУЖД (2)"/>
      <sheetName val="НСкл1Шилов"/>
      <sheetName val="НСклЧерк"/>
      <sheetName val="Шпала"/>
      <sheetName val="Шпала (3)"/>
      <sheetName val="Шпала (2)"/>
      <sheetName val="С1"/>
      <sheetName val="С1 (2)"/>
      <sheetName val="С2"/>
      <sheetName val="С3"/>
      <sheetName val="Бульд"/>
      <sheetName val="Дороги"/>
      <sheetName val="РММ"/>
      <sheetName val="РММ (2)"/>
      <sheetName val="РММ_кту"/>
      <sheetName val="Упр"/>
      <sheetName val="Приказ"/>
      <sheetName val="автоб"/>
      <sheetName val="гсм"/>
      <sheetName val="контр"/>
      <sheetName val="сторожа"/>
      <sheetName val="проч"/>
      <sheetName val="плотн"/>
      <sheetName val="телеф."/>
      <sheetName val="уборщ"/>
      <sheetName val="кочегары"/>
      <sheetName val="проминка "/>
      <sheetName val="К1_(2)"/>
      <sheetName val="К1_разн_(2)"/>
      <sheetName val="К3_разн"/>
      <sheetName val="Вальщ_(2)"/>
      <sheetName val="Вальщ_реал"/>
      <sheetName val="Белов_(2)"/>
      <sheetName val="Беловреал_"/>
      <sheetName val="Кашуба_реал"/>
      <sheetName val="Белоз_реал"/>
      <sheetName val="Семч_реал"/>
      <sheetName val="Ероф_"/>
      <sheetName val="Прот_"/>
      <sheetName val="герас_"/>
      <sheetName val="Нов_Гейер"/>
      <sheetName val="УсыУЖД_Кашуба"/>
      <sheetName val="УсыУЖД_Микуш"/>
      <sheetName val="УсыУЖД_БЕЦ_(2)"/>
      <sheetName val="РемУЖД_(2)"/>
      <sheetName val="Шпала_(3)"/>
      <sheetName val="Шпала_(2)"/>
      <sheetName val="С1_(2)"/>
      <sheetName val="РММ_(2)"/>
      <sheetName val="телеф_"/>
      <sheetName val="проминка_"/>
    </sheetNames>
    <sheetDataSet>
      <sheetData sheetId="0" refreshError="1"/>
      <sheetData sheetId="1" refreshError="1"/>
      <sheetData sheetId="2" refreshError="1">
        <row r="2">
          <cell r="A2" t="str">
            <v>Акишин С.С.</v>
          </cell>
        </row>
        <row r="3">
          <cell r="A3" t="str">
            <v>Акишина И.С.</v>
          </cell>
        </row>
        <row r="4">
          <cell r="A4" t="str">
            <v>Алешкевич А.А.</v>
          </cell>
        </row>
        <row r="5">
          <cell r="A5" t="str">
            <v>Андреев В.Б.</v>
          </cell>
        </row>
        <row r="6">
          <cell r="A6" t="str">
            <v>Арабаджи В.И.</v>
          </cell>
        </row>
        <row r="7">
          <cell r="A7" t="str">
            <v>Арабаджи И В</v>
          </cell>
        </row>
        <row r="8">
          <cell r="A8" t="str">
            <v>Архипов А.Н.</v>
          </cell>
        </row>
        <row r="9">
          <cell r="A9" t="str">
            <v>Бабкин Р.А.</v>
          </cell>
        </row>
        <row r="10">
          <cell r="A10" t="str">
            <v>Бабошин А.В.</v>
          </cell>
        </row>
        <row r="11">
          <cell r="A11" t="str">
            <v>Бабошина Т.С.</v>
          </cell>
        </row>
        <row r="12">
          <cell r="A12" t="str">
            <v>Бабулин Н.П.</v>
          </cell>
        </row>
        <row r="13">
          <cell r="A13" t="str">
            <v>Бабчихин В.Ю.</v>
          </cell>
        </row>
        <row r="14">
          <cell r="A14" t="str">
            <v>Баев А.И.</v>
          </cell>
        </row>
        <row r="15">
          <cell r="A15" t="str">
            <v>Баев А.П.</v>
          </cell>
        </row>
        <row r="16">
          <cell r="A16" t="str">
            <v>Баев В.</v>
          </cell>
        </row>
        <row r="17">
          <cell r="A17" t="str">
            <v>Башарин А.Н.</v>
          </cell>
        </row>
        <row r="18">
          <cell r="A18" t="str">
            <v>Башарин В.А.</v>
          </cell>
        </row>
        <row r="19">
          <cell r="A19" t="str">
            <v>Бевз А.В.</v>
          </cell>
        </row>
        <row r="20">
          <cell r="A20" t="str">
            <v>Бевз Н.В.</v>
          </cell>
        </row>
        <row r="21">
          <cell r="A21" t="str">
            <v>Белов В.А.</v>
          </cell>
        </row>
        <row r="22">
          <cell r="A22" t="str">
            <v>Белов С.А.</v>
          </cell>
        </row>
        <row r="23">
          <cell r="A23" t="str">
            <v>Белозеров А.В.</v>
          </cell>
        </row>
        <row r="24">
          <cell r="A24" t="str">
            <v>Бескуров А.Н.</v>
          </cell>
        </row>
        <row r="25">
          <cell r="A25" t="str">
            <v>Бескуров В.В.</v>
          </cell>
        </row>
        <row r="26">
          <cell r="A26" t="str">
            <v>Бец А.И.</v>
          </cell>
        </row>
        <row r="27">
          <cell r="A27" t="str">
            <v>Бец И.А.</v>
          </cell>
        </row>
        <row r="28">
          <cell r="A28" t="str">
            <v>Биричев А.С.</v>
          </cell>
        </row>
        <row r="29">
          <cell r="A29" t="str">
            <v>Бичан А.А.</v>
          </cell>
        </row>
        <row r="30">
          <cell r="A30" t="str">
            <v>Бобошин В.А.</v>
          </cell>
        </row>
        <row r="31">
          <cell r="A31" t="str">
            <v>Бобчихина Т.В.</v>
          </cell>
        </row>
        <row r="32">
          <cell r="A32" t="str">
            <v>Большаков В.Р.</v>
          </cell>
        </row>
        <row r="33">
          <cell r="A33" t="str">
            <v>Борисова Т.С.</v>
          </cell>
        </row>
        <row r="34">
          <cell r="A34" t="str">
            <v>Булатов А.С.</v>
          </cell>
        </row>
        <row r="35">
          <cell r="A35" t="str">
            <v>Бурдаев В.А.</v>
          </cell>
        </row>
        <row r="36">
          <cell r="A36" t="str">
            <v>Бурянин С.Н.</v>
          </cell>
        </row>
        <row r="37">
          <cell r="A37" t="str">
            <v>Ванеев С.С.</v>
          </cell>
        </row>
        <row r="38">
          <cell r="A38" t="str">
            <v>Векшин А.Н.</v>
          </cell>
        </row>
        <row r="39">
          <cell r="A39" t="str">
            <v>Вершинин И.И.</v>
          </cell>
        </row>
        <row r="40">
          <cell r="A40" t="str">
            <v>Вершинина А.В.</v>
          </cell>
        </row>
        <row r="41">
          <cell r="A41" t="str">
            <v>Войтик А.Е.</v>
          </cell>
        </row>
        <row r="42">
          <cell r="A42" t="str">
            <v>Войтик Н.Е.</v>
          </cell>
        </row>
        <row r="43">
          <cell r="A43" t="str">
            <v>Войтихов А.</v>
          </cell>
        </row>
        <row r="44">
          <cell r="A44" t="str">
            <v>Вострикова Н.Н.</v>
          </cell>
        </row>
        <row r="45">
          <cell r="A45" t="str">
            <v>Вторушина Л.В.</v>
          </cell>
        </row>
        <row r="46">
          <cell r="A46" t="str">
            <v>Гейер ИИ</v>
          </cell>
        </row>
        <row r="47">
          <cell r="A47" t="str">
            <v>Герасимов В.</v>
          </cell>
        </row>
        <row r="48">
          <cell r="A48" t="str">
            <v>Глебов А.Н.</v>
          </cell>
        </row>
        <row r="49">
          <cell r="A49" t="str">
            <v>Голиков А.И.</v>
          </cell>
        </row>
        <row r="50">
          <cell r="A50" t="str">
            <v>Головин В.В.</v>
          </cell>
        </row>
        <row r="51">
          <cell r="A51" t="str">
            <v>Головина О.Н.</v>
          </cell>
        </row>
        <row r="52">
          <cell r="A52" t="str">
            <v>Голышев А.В.</v>
          </cell>
        </row>
        <row r="53">
          <cell r="A53" t="str">
            <v>Гонтарук Е.В.</v>
          </cell>
        </row>
        <row r="54">
          <cell r="A54" t="str">
            <v>Горбунов В.И.</v>
          </cell>
        </row>
        <row r="55">
          <cell r="A55" t="str">
            <v>Горбунов И.И.</v>
          </cell>
        </row>
        <row r="56">
          <cell r="A56" t="str">
            <v>Горбунов Н.А.</v>
          </cell>
        </row>
        <row r="57">
          <cell r="A57" t="str">
            <v>Горбунов Н.В.</v>
          </cell>
        </row>
        <row r="58">
          <cell r="A58" t="str">
            <v>Горбунов Ю.И.</v>
          </cell>
        </row>
        <row r="59">
          <cell r="A59" t="str">
            <v>Горбунова Г.Д.</v>
          </cell>
        </row>
        <row r="60">
          <cell r="A60" t="str">
            <v>Горчаков В.А.</v>
          </cell>
        </row>
        <row r="61">
          <cell r="A61" t="str">
            <v>Горчакова Н.В.</v>
          </cell>
        </row>
        <row r="62">
          <cell r="A62" t="str">
            <v>Горшков А.А.</v>
          </cell>
        </row>
        <row r="63">
          <cell r="A63" t="str">
            <v>Гузик С.А.</v>
          </cell>
        </row>
        <row r="64">
          <cell r="A64" t="str">
            <v>Добавкин А.С.</v>
          </cell>
        </row>
        <row r="65">
          <cell r="A65" t="str">
            <v>Докшин А.Н.</v>
          </cell>
        </row>
        <row r="66">
          <cell r="A66" t="str">
            <v>Дресвянин С.Н.</v>
          </cell>
        </row>
        <row r="67">
          <cell r="A67" t="str">
            <v>Ельцин А.Л.</v>
          </cell>
        </row>
        <row r="68">
          <cell r="A68" t="str">
            <v>Ельцин С.А.</v>
          </cell>
        </row>
        <row r="69">
          <cell r="A69" t="str">
            <v>Ерофеевская А.М.</v>
          </cell>
        </row>
        <row r="70">
          <cell r="A70" t="str">
            <v>Ерофеевская О.В.</v>
          </cell>
        </row>
        <row r="71">
          <cell r="A71" t="str">
            <v>Ерофеевский В.А.</v>
          </cell>
        </row>
        <row r="72">
          <cell r="A72" t="str">
            <v>Ерофеевский Н.А.</v>
          </cell>
        </row>
        <row r="73">
          <cell r="A73" t="str">
            <v>Жаравин В.А.</v>
          </cell>
        </row>
        <row r="74">
          <cell r="A74" t="str">
            <v>Жубрев Е.С.</v>
          </cell>
        </row>
        <row r="75">
          <cell r="A75" t="str">
            <v>Жубрев С.А.</v>
          </cell>
        </row>
        <row r="76">
          <cell r="A76" t="str">
            <v>Жубрева З.И.</v>
          </cell>
        </row>
        <row r="77">
          <cell r="A77" t="str">
            <v>Жуков А.В.</v>
          </cell>
        </row>
        <row r="78">
          <cell r="A78" t="str">
            <v>Жуков С.А.</v>
          </cell>
        </row>
        <row r="79">
          <cell r="A79" t="str">
            <v>Жуков С.В.</v>
          </cell>
        </row>
        <row r="80">
          <cell r="A80" t="str">
            <v>Забавнов С.</v>
          </cell>
        </row>
        <row r="81">
          <cell r="A81" t="str">
            <v>Заглубоцкая Е.Н.</v>
          </cell>
        </row>
        <row r="82">
          <cell r="A82" t="str">
            <v>Задорожный М.</v>
          </cell>
        </row>
        <row r="83">
          <cell r="A83" t="str">
            <v>Зарубин А.В.</v>
          </cell>
        </row>
        <row r="84">
          <cell r="A84" t="str">
            <v>Зарубин С.а.</v>
          </cell>
        </row>
        <row r="85">
          <cell r="A85" t="str">
            <v>Захарчишин Т.И.</v>
          </cell>
        </row>
        <row r="86">
          <cell r="A86" t="str">
            <v>Зинин В.Б.</v>
          </cell>
        </row>
        <row r="87">
          <cell r="A87" t="str">
            <v>Зиновьев А.В.</v>
          </cell>
        </row>
        <row r="88">
          <cell r="A88" t="str">
            <v>Иванов  И.В.</v>
          </cell>
        </row>
        <row r="89">
          <cell r="A89" t="str">
            <v>Иванов Ю.</v>
          </cell>
        </row>
        <row r="90">
          <cell r="A90" t="str">
            <v>Калининская Г.Е.</v>
          </cell>
        </row>
        <row r="91">
          <cell r="A91" t="str">
            <v>Капустин А.С.</v>
          </cell>
        </row>
        <row r="92">
          <cell r="A92" t="str">
            <v>Капустина Елена А.</v>
          </cell>
        </row>
        <row r="93">
          <cell r="A93" t="str">
            <v>Карелин В.А.</v>
          </cell>
        </row>
        <row r="94">
          <cell r="A94" t="str">
            <v>Карелин С.А.</v>
          </cell>
        </row>
        <row r="95">
          <cell r="A95" t="str">
            <v>Кашуба А.Н.</v>
          </cell>
        </row>
        <row r="96">
          <cell r="A96" t="str">
            <v>Кеер И.И.</v>
          </cell>
        </row>
        <row r="97">
          <cell r="A97" t="str">
            <v>Кизин В.В.</v>
          </cell>
        </row>
        <row r="98">
          <cell r="A98" t="str">
            <v>Кириллов М.А.</v>
          </cell>
        </row>
        <row r="99">
          <cell r="A99" t="str">
            <v>Кириллова О.П.</v>
          </cell>
        </row>
        <row r="100">
          <cell r="A100" t="str">
            <v>Кирилов М.А.</v>
          </cell>
        </row>
        <row r="101">
          <cell r="A101" t="str">
            <v>Киркин С.В.</v>
          </cell>
        </row>
        <row r="102">
          <cell r="A102" t="str">
            <v>Клепиковская О.Л.</v>
          </cell>
        </row>
        <row r="103">
          <cell r="A103" t="str">
            <v>Клепиковский Д.</v>
          </cell>
        </row>
        <row r="104">
          <cell r="A104" t="str">
            <v>Климова Зоя Г.</v>
          </cell>
        </row>
        <row r="105">
          <cell r="A105" t="str">
            <v>Книгин Г.</v>
          </cell>
        </row>
        <row r="106">
          <cell r="A106" t="str">
            <v>Ковалев Р.В.</v>
          </cell>
        </row>
        <row r="107">
          <cell r="A107" t="str">
            <v>Комяков А.Н.</v>
          </cell>
        </row>
        <row r="108">
          <cell r="A108" t="str">
            <v>Комяков Ан.А.</v>
          </cell>
        </row>
        <row r="109">
          <cell r="A109" t="str">
            <v>Комяков С.А.</v>
          </cell>
        </row>
        <row r="110">
          <cell r="A110" t="str">
            <v>Конго Л.А.</v>
          </cell>
        </row>
        <row r="111">
          <cell r="A111" t="str">
            <v>Копасов Д.А.</v>
          </cell>
        </row>
        <row r="112">
          <cell r="A112" t="str">
            <v>Копач В.Ф.</v>
          </cell>
        </row>
        <row r="113">
          <cell r="A113" t="str">
            <v>Копач Г.В.</v>
          </cell>
        </row>
        <row r="114">
          <cell r="A114" t="str">
            <v>Копосов Н.Г.</v>
          </cell>
        </row>
        <row r="115">
          <cell r="A115" t="str">
            <v>Копосов Н.П.</v>
          </cell>
        </row>
        <row r="116">
          <cell r="A116" t="str">
            <v>Копосов С.В.</v>
          </cell>
        </row>
        <row r="117">
          <cell r="A117" t="str">
            <v>Копосова Е.Л.</v>
          </cell>
        </row>
        <row r="118">
          <cell r="A118" t="str">
            <v>Корепин А.И.</v>
          </cell>
        </row>
        <row r="119">
          <cell r="A119" t="str">
            <v>Корепин Л.С.</v>
          </cell>
        </row>
        <row r="120">
          <cell r="A120" t="str">
            <v>Корепин С.И.</v>
          </cell>
        </row>
        <row r="121">
          <cell r="A121" t="str">
            <v>Корепина З.М.</v>
          </cell>
        </row>
        <row r="122">
          <cell r="A122" t="str">
            <v>Корепина Т.Д.</v>
          </cell>
        </row>
        <row r="123">
          <cell r="A123" t="str">
            <v>Корепина О.</v>
          </cell>
        </row>
        <row r="124">
          <cell r="A124" t="str">
            <v>Коробков Г.</v>
          </cell>
        </row>
        <row r="125">
          <cell r="A125" t="str">
            <v>Кочеваткин М.В.</v>
          </cell>
        </row>
        <row r="126">
          <cell r="A126" t="str">
            <v>Кочура В.М.</v>
          </cell>
        </row>
        <row r="127">
          <cell r="A127" t="str">
            <v>Красильников А.А.</v>
          </cell>
        </row>
        <row r="128">
          <cell r="A128" t="str">
            <v>Красильников Ан.А.</v>
          </cell>
        </row>
        <row r="129">
          <cell r="A129" t="str">
            <v>Красильникова Е.Н.</v>
          </cell>
        </row>
        <row r="130">
          <cell r="A130" t="str">
            <v>Крестовский А.М.</v>
          </cell>
        </row>
        <row r="131">
          <cell r="A131" t="str">
            <v>Крутоус И.А.</v>
          </cell>
        </row>
        <row r="132">
          <cell r="A132" t="str">
            <v>Крылова Л.</v>
          </cell>
        </row>
        <row r="133">
          <cell r="A133" t="str">
            <v>Крюкович А.И.</v>
          </cell>
        </row>
        <row r="134">
          <cell r="A134" t="str">
            <v>Кузнецов Л.Н.</v>
          </cell>
        </row>
        <row r="135">
          <cell r="A135" t="str">
            <v>Лаврентьев В.В.</v>
          </cell>
        </row>
        <row r="136">
          <cell r="A136" t="str">
            <v>Леликова  Т.</v>
          </cell>
        </row>
        <row r="137">
          <cell r="A137" t="str">
            <v>Лешуков В.Е.</v>
          </cell>
        </row>
        <row r="138">
          <cell r="A138" t="str">
            <v>Лихарев А.И.</v>
          </cell>
        </row>
        <row r="139">
          <cell r="A139" t="str">
            <v>Лобанов А.М.</v>
          </cell>
        </row>
        <row r="140">
          <cell r="A140" t="str">
            <v>Лобанов Ал.М.</v>
          </cell>
        </row>
        <row r="141">
          <cell r="A141" t="str">
            <v>Лобанова Е.В.</v>
          </cell>
        </row>
        <row r="142">
          <cell r="A142" t="str">
            <v>Лобанова Н.С.</v>
          </cell>
        </row>
        <row r="143">
          <cell r="A143" t="str">
            <v>Ломовенков В.Н.</v>
          </cell>
        </row>
        <row r="144">
          <cell r="A144" t="str">
            <v>Лушков В.С.</v>
          </cell>
        </row>
        <row r="145">
          <cell r="A145" t="str">
            <v>Лушков Л.В.</v>
          </cell>
        </row>
        <row r="146">
          <cell r="A146" t="str">
            <v>Мардаровский Ф.С.</v>
          </cell>
        </row>
        <row r="147">
          <cell r="A147" t="str">
            <v>Мартынов А.И.</v>
          </cell>
        </row>
        <row r="148">
          <cell r="A148" t="str">
            <v>Мартынов С.И.</v>
          </cell>
        </row>
        <row r="149">
          <cell r="A149" t="str">
            <v>Мартынова И.П.</v>
          </cell>
        </row>
        <row r="150">
          <cell r="A150" t="str">
            <v>Марышев О.С.</v>
          </cell>
        </row>
        <row r="151">
          <cell r="A151" t="str">
            <v>Матвеева В.А</v>
          </cell>
        </row>
        <row r="152">
          <cell r="A152" t="str">
            <v>Махин В.И.</v>
          </cell>
        </row>
        <row r="153">
          <cell r="A153" t="str">
            <v>Машнина И.Н.</v>
          </cell>
        </row>
        <row r="154">
          <cell r="A154" t="str">
            <v>Машуренко А.А.</v>
          </cell>
        </row>
        <row r="155">
          <cell r="A155" t="str">
            <v>Мелентьев В.А.</v>
          </cell>
        </row>
        <row r="156">
          <cell r="A156" t="str">
            <v>Меньшиков В</v>
          </cell>
        </row>
        <row r="157">
          <cell r="A157" t="str">
            <v>Миленин В.П.</v>
          </cell>
        </row>
        <row r="158">
          <cell r="A158" t="str">
            <v>Молчанов С.</v>
          </cell>
        </row>
        <row r="159">
          <cell r="A159" t="str">
            <v>Морозов С.В.</v>
          </cell>
        </row>
        <row r="160">
          <cell r="A160" t="str">
            <v>Мужиков А.Ю.</v>
          </cell>
        </row>
        <row r="161">
          <cell r="A161" t="str">
            <v>Мужиков С</v>
          </cell>
        </row>
        <row r="162">
          <cell r="A162" t="str">
            <v>Некипелов И.</v>
          </cell>
        </row>
        <row r="163">
          <cell r="A163" t="str">
            <v>Некипелова Е.А.</v>
          </cell>
        </row>
        <row r="164">
          <cell r="A164" t="str">
            <v>Николаев  А.Л.</v>
          </cell>
        </row>
        <row r="165">
          <cell r="A165" t="str">
            <v>Николаев С.Л.</v>
          </cell>
        </row>
        <row r="166">
          <cell r="A166" t="str">
            <v>Новинский ВВ</v>
          </cell>
        </row>
        <row r="167">
          <cell r="A167" t="str">
            <v>Новожилов А.В.</v>
          </cell>
        </row>
        <row r="168">
          <cell r="A168" t="str">
            <v>Оспенникова Л.А.</v>
          </cell>
        </row>
        <row r="169">
          <cell r="A169" t="str">
            <v>Павлов И.К.</v>
          </cell>
        </row>
        <row r="170">
          <cell r="A170" t="str">
            <v>Павлова Т.Н.</v>
          </cell>
        </row>
        <row r="171">
          <cell r="A171" t="str">
            <v>Панов М.Н.</v>
          </cell>
        </row>
        <row r="172">
          <cell r="A172" t="str">
            <v>Паутов С.</v>
          </cell>
        </row>
        <row r="173">
          <cell r="A173" t="str">
            <v>Пахолков А.В.</v>
          </cell>
        </row>
        <row r="174">
          <cell r="A174" t="str">
            <v>Пахолков В.А.</v>
          </cell>
        </row>
        <row r="175">
          <cell r="A175" t="str">
            <v>Пахолков Н.А.</v>
          </cell>
        </row>
        <row r="176">
          <cell r="A176" t="str">
            <v>Пахомов Д.А.</v>
          </cell>
        </row>
        <row r="177">
          <cell r="A177" t="str">
            <v>Пахолкова А.Д.</v>
          </cell>
        </row>
        <row r="178">
          <cell r="A178" t="str">
            <v>Перминова В.</v>
          </cell>
        </row>
        <row r="179">
          <cell r="A179" t="str">
            <v>Пинежанинов С.В.</v>
          </cell>
        </row>
        <row r="180">
          <cell r="A180" t="str">
            <v>Плехун А.С.</v>
          </cell>
        </row>
        <row r="181">
          <cell r="A181" t="str">
            <v>Плехун Н.С.</v>
          </cell>
        </row>
        <row r="182">
          <cell r="A182" t="str">
            <v>Подосокорский А.Н.</v>
          </cell>
        </row>
        <row r="183">
          <cell r="A183" t="str">
            <v>Полоник В.В.</v>
          </cell>
        </row>
        <row r="184">
          <cell r="A184" t="str">
            <v>Понедельников С.В.</v>
          </cell>
        </row>
        <row r="185">
          <cell r="A185" t="str">
            <v>Поперечный Я.М.</v>
          </cell>
        </row>
        <row r="186">
          <cell r="A186" t="str">
            <v>Попов А.В.</v>
          </cell>
        </row>
        <row r="187">
          <cell r="A187" t="str">
            <v>Попов В.Б.</v>
          </cell>
        </row>
        <row r="188">
          <cell r="A188" t="str">
            <v>Попов С.А.</v>
          </cell>
        </row>
        <row r="189">
          <cell r="A189" t="str">
            <v>Поскотин Е</v>
          </cell>
        </row>
        <row r="190">
          <cell r="A190" t="str">
            <v>Постников С.В.</v>
          </cell>
        </row>
        <row r="191">
          <cell r="A191" t="str">
            <v>Протасов С.Н.</v>
          </cell>
        </row>
        <row r="192">
          <cell r="A192" t="str">
            <v>Прошак В.А.</v>
          </cell>
        </row>
        <row r="193">
          <cell r="A193" t="str">
            <v>Прошутинский А.В.</v>
          </cell>
        </row>
        <row r="194">
          <cell r="A194" t="str">
            <v>Прошутинский А.И.</v>
          </cell>
        </row>
        <row r="195">
          <cell r="A195" t="str">
            <v>Прошутинский В.В.</v>
          </cell>
        </row>
        <row r="196">
          <cell r="A196" t="str">
            <v>Прошутинский Г.Б.</v>
          </cell>
        </row>
        <row r="197">
          <cell r="A197" t="str">
            <v>Прусаков Р.М.</v>
          </cell>
        </row>
        <row r="198">
          <cell r="A198" t="str">
            <v>Пугачева Т.П.</v>
          </cell>
        </row>
        <row r="199">
          <cell r="A199" t="str">
            <v>Пудышев И.А.</v>
          </cell>
        </row>
        <row r="200">
          <cell r="A200" t="str">
            <v>Рогачев Д.В.</v>
          </cell>
        </row>
        <row r="201">
          <cell r="A201" t="str">
            <v>Родькин А.В.</v>
          </cell>
        </row>
        <row r="202">
          <cell r="A202" t="str">
            <v>Родькин Н.В.</v>
          </cell>
        </row>
        <row r="203">
          <cell r="A203" t="str">
            <v>Рожков Н.П.</v>
          </cell>
        </row>
        <row r="204">
          <cell r="A204" t="str">
            <v>Романенко И.А.</v>
          </cell>
        </row>
        <row r="205">
          <cell r="A205" t="str">
            <v>Романенко П.В.</v>
          </cell>
        </row>
        <row r="206">
          <cell r="A206" t="str">
            <v>Рыбин А.В.</v>
          </cell>
        </row>
        <row r="207">
          <cell r="A207" t="str">
            <v>Рыбин В.А.</v>
          </cell>
        </row>
        <row r="208">
          <cell r="A208" t="str">
            <v>Рычков А.А.</v>
          </cell>
        </row>
        <row r="209">
          <cell r="A209" t="str">
            <v>Северинов А.В.</v>
          </cell>
        </row>
        <row r="210">
          <cell r="A210" t="str">
            <v>Седелкова Г.А.</v>
          </cell>
        </row>
        <row r="211">
          <cell r="A211" t="str">
            <v>Селяков А.В.</v>
          </cell>
        </row>
        <row r="212">
          <cell r="A212" t="str">
            <v>Селяков А.С.</v>
          </cell>
        </row>
        <row r="213">
          <cell r="A213" t="str">
            <v>Селяков Н.</v>
          </cell>
        </row>
        <row r="214">
          <cell r="A214" t="str">
            <v>Селяков П.В.</v>
          </cell>
        </row>
        <row r="215">
          <cell r="A215" t="str">
            <v>Селякова В.И.</v>
          </cell>
        </row>
        <row r="216">
          <cell r="A216" t="str">
            <v>Селякова Г.В.</v>
          </cell>
        </row>
        <row r="217">
          <cell r="A217" t="str">
            <v>Селякова Н.А.</v>
          </cell>
        </row>
        <row r="218">
          <cell r="A218" t="str">
            <v>Семченко А.И.</v>
          </cell>
        </row>
        <row r="219">
          <cell r="A219" t="str">
            <v>Селякова Ф.</v>
          </cell>
        </row>
        <row r="220">
          <cell r="A220" t="str">
            <v>Семченко Д.А.</v>
          </cell>
        </row>
        <row r="221">
          <cell r="A221" t="str">
            <v>Сергеев А.А.</v>
          </cell>
        </row>
        <row r="222">
          <cell r="A222" t="str">
            <v>Сергеев С.А.</v>
          </cell>
        </row>
        <row r="223">
          <cell r="A223" t="str">
            <v>Силкин М.В.</v>
          </cell>
        </row>
        <row r="224">
          <cell r="A224" t="str">
            <v>Синицин А.П.</v>
          </cell>
        </row>
        <row r="225">
          <cell r="A225" t="str">
            <v>Синицин Ю.П.</v>
          </cell>
        </row>
        <row r="226">
          <cell r="A226" t="str">
            <v>Скильский</v>
          </cell>
        </row>
        <row r="227">
          <cell r="A227" t="str">
            <v>Скрипник А.А.</v>
          </cell>
        </row>
        <row r="228">
          <cell r="A228" t="str">
            <v>Смирнов В.А.</v>
          </cell>
        </row>
        <row r="229">
          <cell r="A229" t="str">
            <v>Смирнов В.Г.</v>
          </cell>
        </row>
        <row r="230">
          <cell r="A230" t="str">
            <v>Соболев В.Е.</v>
          </cell>
        </row>
        <row r="231">
          <cell r="A231" t="str">
            <v>Соков А.Н.</v>
          </cell>
        </row>
        <row r="232">
          <cell r="A232" t="str">
            <v>Степанюк М.В.</v>
          </cell>
        </row>
        <row r="233">
          <cell r="A233" t="str">
            <v>Степанюк Ю.М.</v>
          </cell>
        </row>
        <row r="234">
          <cell r="A234" t="str">
            <v>Страумит Е.М.</v>
          </cell>
        </row>
        <row r="235">
          <cell r="A235" t="str">
            <v>Стрилец М.Н.</v>
          </cell>
        </row>
        <row r="236">
          <cell r="A236" t="str">
            <v>Стрилец Н.Н.</v>
          </cell>
        </row>
        <row r="237">
          <cell r="A237" t="str">
            <v>Стукалова Л.В.</v>
          </cell>
        </row>
        <row r="238">
          <cell r="A238" t="str">
            <v>Тарабакина А.А.</v>
          </cell>
        </row>
        <row r="239">
          <cell r="A239" t="str">
            <v>Тарабакина А.А.</v>
          </cell>
        </row>
        <row r="240">
          <cell r="A240" t="str">
            <v>Тарасова Л.</v>
          </cell>
        </row>
        <row r="241">
          <cell r="A241" t="str">
            <v>Терентьев Б.В.</v>
          </cell>
        </row>
        <row r="242">
          <cell r="A242" t="str">
            <v>Тишинский А.</v>
          </cell>
        </row>
        <row r="243">
          <cell r="A243" t="str">
            <v>Трусов А.Н.</v>
          </cell>
        </row>
        <row r="244">
          <cell r="A244" t="str">
            <v>Труфанов В.Н.</v>
          </cell>
        </row>
        <row r="245">
          <cell r="A245" t="str">
            <v>Урсу Ан.А.</v>
          </cell>
        </row>
        <row r="246">
          <cell r="A246" t="str">
            <v>Филимонова Е.А.</v>
          </cell>
        </row>
        <row r="247">
          <cell r="A247" t="str">
            <v>Филиппович В.И.</v>
          </cell>
        </row>
        <row r="248">
          <cell r="A248" t="str">
            <v>Филиппович С.И.</v>
          </cell>
        </row>
        <row r="249">
          <cell r="A249" t="str">
            <v>Хабаров А.В.</v>
          </cell>
        </row>
        <row r="250">
          <cell r="A250" t="str">
            <v>Хабарова Е.Р.</v>
          </cell>
        </row>
        <row r="251">
          <cell r="A251" t="str">
            <v>Хабарова М.Л.</v>
          </cell>
        </row>
        <row r="252">
          <cell r="A252" t="str">
            <v>Харионовский А.Н.</v>
          </cell>
        </row>
        <row r="253">
          <cell r="A253" t="str">
            <v>Харламов Ю.Г.</v>
          </cell>
        </row>
        <row r="254">
          <cell r="A254" t="str">
            <v>Хохлов В.В</v>
          </cell>
        </row>
        <row r="255">
          <cell r="A255" t="str">
            <v>Хохлов И.В.</v>
          </cell>
        </row>
        <row r="256">
          <cell r="A256" t="str">
            <v>Цапко Ю.К.</v>
          </cell>
        </row>
        <row r="257">
          <cell r="A257" t="str">
            <v>Цуркан Р.А.</v>
          </cell>
        </row>
        <row r="258">
          <cell r="A258" t="str">
            <v>Цыпышева Г.М.</v>
          </cell>
        </row>
        <row r="259">
          <cell r="A259" t="str">
            <v>Чебыкин М.И.</v>
          </cell>
        </row>
        <row r="260">
          <cell r="A260" t="str">
            <v>Черкасов В.П.</v>
          </cell>
        </row>
        <row r="261">
          <cell r="A261" t="str">
            <v>Чернорицкий Е.</v>
          </cell>
        </row>
        <row r="262">
          <cell r="A262" t="str">
            <v>Чупраков А.П.</v>
          </cell>
        </row>
        <row r="263">
          <cell r="A263" t="str">
            <v>Шабельский В.Г.</v>
          </cell>
        </row>
        <row r="264">
          <cell r="A264" t="str">
            <v>Шергин А.И.</v>
          </cell>
        </row>
        <row r="265">
          <cell r="A265" t="str">
            <v>Шиловская С.А.</v>
          </cell>
        </row>
        <row r="266">
          <cell r="A266" t="str">
            <v>Шиловский А.Н.</v>
          </cell>
        </row>
        <row r="267">
          <cell r="A267" t="str">
            <v>Шиловский В.Н.</v>
          </cell>
        </row>
        <row r="268">
          <cell r="A268" t="str">
            <v>Шиловский Ю.Я.</v>
          </cell>
        </row>
        <row r="269">
          <cell r="A269" t="str">
            <v>Шипицин А.В.</v>
          </cell>
        </row>
        <row r="270">
          <cell r="A270" t="str">
            <v>Шишебаров В.Ф.</v>
          </cell>
        </row>
        <row r="271">
          <cell r="A271" t="str">
            <v>Шишебаров Н.И.</v>
          </cell>
        </row>
        <row r="272">
          <cell r="A272" t="str">
            <v>Эйсфельд Г.Э.</v>
          </cell>
        </row>
        <row r="273">
          <cell r="A273" t="str">
            <v>Якимов О.Г.</v>
          </cell>
        </row>
        <row r="274">
          <cell r="A274" t="str">
            <v>Зыков А.Г.</v>
          </cell>
        </row>
        <row r="275">
          <cell r="A275" t="str">
            <v>Шишебарова Т.Ф.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-расч"/>
      <sheetName val="ИПЦ-расч"/>
      <sheetName val="df13-16-расч"/>
      <sheetName val="печ-2-0"/>
      <sheetName val="электро -расч"/>
      <sheetName val="электр - 21.04-д03"/>
      <sheetName val="уголь-мазут"/>
      <sheetName val="Мир _цен"/>
      <sheetName val="vec"/>
      <sheetName val="df08-12"/>
      <sheetName val="ИЦПМЭР"/>
      <sheetName val="2030-ИПЦ"/>
      <sheetName val="df13-30 "/>
      <sheetName val="пч-2030"/>
      <sheetName val="df04-07"/>
      <sheetName val="ИПЦ-2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Общеж.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Исход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GRES.2007.5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  <sheetName val="Детализация"/>
      <sheetName val="Справочник затрат_СБ"/>
      <sheetName val="Financing"/>
      <sheetName val="Производство электроэнергии"/>
      <sheetName val="ПРОГНОЗ_1"/>
      <sheetName val="фев(ф)"/>
      <sheetName val="% транспортировки"/>
      <sheetName val="3"/>
      <sheetName val="ОС до 40 т.р.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9_3"/>
      <sheetName val="_ транспортировки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тар"/>
      <sheetName val="т1.15(смета8а)"/>
      <sheetName val="План Газпрома"/>
      <sheetName val="Лист1"/>
      <sheetName val="Тарифы _ЗН"/>
      <sheetName val="Тарифы _СК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Ис. данные эк"/>
      <sheetName val="Фин план"/>
      <sheetName val="Справочник"/>
    </sheetNames>
    <sheetDataSet>
      <sheetData sheetId="0">
        <row r="4">
          <cell r="A4" t="str">
            <v>РГК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2)"/>
      <sheetName val="расчет тарифов"/>
    </sheetNames>
    <sheetDataSet>
      <sheetData sheetId="0"/>
      <sheetData sheetId="1" refreshError="1"/>
      <sheetData sheetId="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ховый с 01.10 2012"/>
      <sheetName val="АУП  (11.11)"/>
      <sheetName val="ППП с учетом Двинского"/>
      <sheetName val="ППП Виледь (2)"/>
      <sheetName val="Цех.перс. (18.02.13)"/>
      <sheetName val="схема коэф-тов"/>
      <sheetName val="ППП"/>
      <sheetName val="АУП (18.02.13)"/>
      <sheetName val="Справочно"/>
      <sheetName val="Цех.перс.15.05"/>
      <sheetName val="АУП 15.05"/>
      <sheetName val="ППП (15.05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A10">
            <v>1</v>
          </cell>
        </row>
        <row r="11">
          <cell r="A11" t="str">
            <v>1(0)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 t="str">
            <v>3(2)</v>
          </cell>
        </row>
        <row r="15">
          <cell r="A15">
            <v>4</v>
          </cell>
        </row>
        <row r="16">
          <cell r="A16" t="str">
            <v>4(3)</v>
          </cell>
        </row>
        <row r="17">
          <cell r="A17">
            <v>5</v>
          </cell>
        </row>
        <row r="18">
          <cell r="A18" t="str">
            <v>5(4)</v>
          </cell>
        </row>
        <row r="19">
          <cell r="A19">
            <v>6</v>
          </cell>
        </row>
        <row r="20">
          <cell r="A20">
            <v>7</v>
          </cell>
        </row>
        <row r="21">
          <cell r="A21">
            <v>8</v>
          </cell>
        </row>
        <row r="22">
          <cell r="A22">
            <v>9</v>
          </cell>
        </row>
        <row r="23">
          <cell r="A23">
            <v>10</v>
          </cell>
        </row>
        <row r="24">
          <cell r="A24">
            <v>11</v>
          </cell>
        </row>
        <row r="25">
          <cell r="A25">
            <v>12</v>
          </cell>
        </row>
        <row r="26">
          <cell r="A26">
            <v>13</v>
          </cell>
        </row>
        <row r="27">
          <cell r="A27">
            <v>14</v>
          </cell>
        </row>
        <row r="28">
          <cell r="A28">
            <v>15</v>
          </cell>
        </row>
        <row r="29">
          <cell r="A29">
            <v>16</v>
          </cell>
        </row>
        <row r="30">
          <cell r="A30">
            <v>17</v>
          </cell>
        </row>
        <row r="31">
          <cell r="A31">
            <v>18</v>
          </cell>
        </row>
        <row r="32">
          <cell r="A32">
            <v>19</v>
          </cell>
        </row>
        <row r="33">
          <cell r="A33">
            <v>20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РАСЧЕТ"/>
      <sheetName val="pred"/>
      <sheetName val="Регионы"/>
      <sheetName val="ИТ-бюджет"/>
      <sheetName val="АНАЛИТ"/>
      <sheetName val="Исходные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ИТ-бюджет"/>
      <sheetName val="расчет тарифов"/>
      <sheetName val="Исходные"/>
      <sheetName val="Пояснение "/>
      <sheetName val="Лист13"/>
      <sheetName val="Факторный анализ_планы по комби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  <sheetName val="на 1 тут"/>
      <sheetName val="ПРОГНОЗ_1"/>
      <sheetName val="vec"/>
      <sheetName val="FST5"/>
      <sheetName val="Приложение 2"/>
      <sheetName val="Справочники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Параметры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расчет НВВ РСК по RAB"/>
      <sheetName val="Свод"/>
      <sheetName val="справочник"/>
      <sheetName val="共機J"/>
      <sheetName val="Титульный"/>
      <sheetName val="TSheet"/>
      <sheetName val="ПРОГНОЗ_1"/>
      <sheetName val="Calc"/>
      <sheetName val="ID"/>
      <sheetName val="Curves"/>
      <sheetName val="Note"/>
      <sheetName val="Heads"/>
      <sheetName val="Dbase"/>
      <sheetName val="Tables"/>
      <sheetName val="Page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topLeftCell="E1" zoomScale="84" zoomScaleNormal="84" workbookViewId="0">
      <selection activeCell="H30" sqref="H30"/>
    </sheetView>
  </sheetViews>
  <sheetFormatPr defaultRowHeight="12.75" x14ac:dyDescent="0.2"/>
  <cols>
    <col min="1" max="1" width="8.5703125" style="1" customWidth="1"/>
    <col min="2" max="2" width="42.140625" style="2" customWidth="1"/>
    <col min="3" max="4" width="14.140625" style="1" hidden="1" customWidth="1"/>
    <col min="5" max="5" width="14.140625" style="1" customWidth="1"/>
    <col min="6" max="6" width="14.85546875" style="1" customWidth="1"/>
    <col min="7" max="7" width="19" style="1" customWidth="1"/>
    <col min="8" max="8" width="16.28515625" style="1" customWidth="1"/>
    <col min="9" max="9" width="17.5703125" style="1" customWidth="1"/>
    <col min="10" max="10" width="19" style="1" customWidth="1"/>
    <col min="11" max="11" width="17.5703125" style="1" customWidth="1"/>
    <col min="12" max="12" width="17.42578125" style="1" customWidth="1"/>
    <col min="13" max="13" width="16.7109375" style="1" customWidth="1"/>
    <col min="14" max="14" width="17.42578125" style="1" customWidth="1"/>
    <col min="15" max="15" width="15" style="1" customWidth="1"/>
    <col min="16" max="16" width="69.28515625" style="1" customWidth="1"/>
    <col min="17" max="18" width="19.5703125" style="1" customWidth="1"/>
    <col min="19" max="265" width="9.140625" style="2"/>
    <col min="266" max="266" width="10.140625" style="2" customWidth="1"/>
    <col min="267" max="267" width="54.5703125" style="2" customWidth="1"/>
    <col min="268" max="269" width="14.7109375" style="2" customWidth="1"/>
    <col min="270" max="270" width="14.140625" style="2" customWidth="1"/>
    <col min="271" max="271" width="20.85546875" style="2" customWidth="1"/>
    <col min="272" max="272" width="19.140625" style="2" customWidth="1"/>
    <col min="273" max="273" width="19.5703125" style="2" customWidth="1"/>
    <col min="274" max="274" width="37.7109375" style="2" customWidth="1"/>
    <col min="275" max="521" width="9.140625" style="2"/>
    <col min="522" max="522" width="10.140625" style="2" customWidth="1"/>
    <col min="523" max="523" width="54.5703125" style="2" customWidth="1"/>
    <col min="524" max="525" width="14.7109375" style="2" customWidth="1"/>
    <col min="526" max="526" width="14.140625" style="2" customWidth="1"/>
    <col min="527" max="527" width="20.85546875" style="2" customWidth="1"/>
    <col min="528" max="528" width="19.140625" style="2" customWidth="1"/>
    <col min="529" max="529" width="19.5703125" style="2" customWidth="1"/>
    <col min="530" max="530" width="37.7109375" style="2" customWidth="1"/>
    <col min="531" max="777" width="9.140625" style="2"/>
    <col min="778" max="778" width="10.140625" style="2" customWidth="1"/>
    <col min="779" max="779" width="54.5703125" style="2" customWidth="1"/>
    <col min="780" max="781" width="14.7109375" style="2" customWidth="1"/>
    <col min="782" max="782" width="14.140625" style="2" customWidth="1"/>
    <col min="783" max="783" width="20.85546875" style="2" customWidth="1"/>
    <col min="784" max="784" width="19.140625" style="2" customWidth="1"/>
    <col min="785" max="785" width="19.5703125" style="2" customWidth="1"/>
    <col min="786" max="786" width="37.7109375" style="2" customWidth="1"/>
    <col min="787" max="1033" width="9.140625" style="2"/>
    <col min="1034" max="1034" width="10.140625" style="2" customWidth="1"/>
    <col min="1035" max="1035" width="54.5703125" style="2" customWidth="1"/>
    <col min="1036" max="1037" width="14.7109375" style="2" customWidth="1"/>
    <col min="1038" max="1038" width="14.140625" style="2" customWidth="1"/>
    <col min="1039" max="1039" width="20.85546875" style="2" customWidth="1"/>
    <col min="1040" max="1040" width="19.140625" style="2" customWidth="1"/>
    <col min="1041" max="1041" width="19.5703125" style="2" customWidth="1"/>
    <col min="1042" max="1042" width="37.7109375" style="2" customWidth="1"/>
    <col min="1043" max="1289" width="9.140625" style="2"/>
    <col min="1290" max="1290" width="10.140625" style="2" customWidth="1"/>
    <col min="1291" max="1291" width="54.5703125" style="2" customWidth="1"/>
    <col min="1292" max="1293" width="14.7109375" style="2" customWidth="1"/>
    <col min="1294" max="1294" width="14.140625" style="2" customWidth="1"/>
    <col min="1295" max="1295" width="20.85546875" style="2" customWidth="1"/>
    <col min="1296" max="1296" width="19.140625" style="2" customWidth="1"/>
    <col min="1297" max="1297" width="19.5703125" style="2" customWidth="1"/>
    <col min="1298" max="1298" width="37.7109375" style="2" customWidth="1"/>
    <col min="1299" max="1545" width="9.140625" style="2"/>
    <col min="1546" max="1546" width="10.140625" style="2" customWidth="1"/>
    <col min="1547" max="1547" width="54.5703125" style="2" customWidth="1"/>
    <col min="1548" max="1549" width="14.7109375" style="2" customWidth="1"/>
    <col min="1550" max="1550" width="14.140625" style="2" customWidth="1"/>
    <col min="1551" max="1551" width="20.85546875" style="2" customWidth="1"/>
    <col min="1552" max="1552" width="19.140625" style="2" customWidth="1"/>
    <col min="1553" max="1553" width="19.5703125" style="2" customWidth="1"/>
    <col min="1554" max="1554" width="37.7109375" style="2" customWidth="1"/>
    <col min="1555" max="1801" width="9.140625" style="2"/>
    <col min="1802" max="1802" width="10.140625" style="2" customWidth="1"/>
    <col min="1803" max="1803" width="54.5703125" style="2" customWidth="1"/>
    <col min="1804" max="1805" width="14.7109375" style="2" customWidth="1"/>
    <col min="1806" max="1806" width="14.140625" style="2" customWidth="1"/>
    <col min="1807" max="1807" width="20.85546875" style="2" customWidth="1"/>
    <col min="1808" max="1808" width="19.140625" style="2" customWidth="1"/>
    <col min="1809" max="1809" width="19.5703125" style="2" customWidth="1"/>
    <col min="1810" max="1810" width="37.7109375" style="2" customWidth="1"/>
    <col min="1811" max="2057" width="9.140625" style="2"/>
    <col min="2058" max="2058" width="10.140625" style="2" customWidth="1"/>
    <col min="2059" max="2059" width="54.5703125" style="2" customWidth="1"/>
    <col min="2060" max="2061" width="14.7109375" style="2" customWidth="1"/>
    <col min="2062" max="2062" width="14.140625" style="2" customWidth="1"/>
    <col min="2063" max="2063" width="20.85546875" style="2" customWidth="1"/>
    <col min="2064" max="2064" width="19.140625" style="2" customWidth="1"/>
    <col min="2065" max="2065" width="19.5703125" style="2" customWidth="1"/>
    <col min="2066" max="2066" width="37.7109375" style="2" customWidth="1"/>
    <col min="2067" max="2313" width="9.140625" style="2"/>
    <col min="2314" max="2314" width="10.140625" style="2" customWidth="1"/>
    <col min="2315" max="2315" width="54.5703125" style="2" customWidth="1"/>
    <col min="2316" max="2317" width="14.7109375" style="2" customWidth="1"/>
    <col min="2318" max="2318" width="14.140625" style="2" customWidth="1"/>
    <col min="2319" max="2319" width="20.85546875" style="2" customWidth="1"/>
    <col min="2320" max="2320" width="19.140625" style="2" customWidth="1"/>
    <col min="2321" max="2321" width="19.5703125" style="2" customWidth="1"/>
    <col min="2322" max="2322" width="37.7109375" style="2" customWidth="1"/>
    <col min="2323" max="2569" width="9.140625" style="2"/>
    <col min="2570" max="2570" width="10.140625" style="2" customWidth="1"/>
    <col min="2571" max="2571" width="54.5703125" style="2" customWidth="1"/>
    <col min="2572" max="2573" width="14.7109375" style="2" customWidth="1"/>
    <col min="2574" max="2574" width="14.140625" style="2" customWidth="1"/>
    <col min="2575" max="2575" width="20.85546875" style="2" customWidth="1"/>
    <col min="2576" max="2576" width="19.140625" style="2" customWidth="1"/>
    <col min="2577" max="2577" width="19.5703125" style="2" customWidth="1"/>
    <col min="2578" max="2578" width="37.7109375" style="2" customWidth="1"/>
    <col min="2579" max="2825" width="9.140625" style="2"/>
    <col min="2826" max="2826" width="10.140625" style="2" customWidth="1"/>
    <col min="2827" max="2827" width="54.5703125" style="2" customWidth="1"/>
    <col min="2828" max="2829" width="14.7109375" style="2" customWidth="1"/>
    <col min="2830" max="2830" width="14.140625" style="2" customWidth="1"/>
    <col min="2831" max="2831" width="20.85546875" style="2" customWidth="1"/>
    <col min="2832" max="2832" width="19.140625" style="2" customWidth="1"/>
    <col min="2833" max="2833" width="19.5703125" style="2" customWidth="1"/>
    <col min="2834" max="2834" width="37.7109375" style="2" customWidth="1"/>
    <col min="2835" max="3081" width="9.140625" style="2"/>
    <col min="3082" max="3082" width="10.140625" style="2" customWidth="1"/>
    <col min="3083" max="3083" width="54.5703125" style="2" customWidth="1"/>
    <col min="3084" max="3085" width="14.7109375" style="2" customWidth="1"/>
    <col min="3086" max="3086" width="14.140625" style="2" customWidth="1"/>
    <col min="3087" max="3087" width="20.85546875" style="2" customWidth="1"/>
    <col min="3088" max="3088" width="19.140625" style="2" customWidth="1"/>
    <col min="3089" max="3089" width="19.5703125" style="2" customWidth="1"/>
    <col min="3090" max="3090" width="37.7109375" style="2" customWidth="1"/>
    <col min="3091" max="3337" width="9.140625" style="2"/>
    <col min="3338" max="3338" width="10.140625" style="2" customWidth="1"/>
    <col min="3339" max="3339" width="54.5703125" style="2" customWidth="1"/>
    <col min="3340" max="3341" width="14.7109375" style="2" customWidth="1"/>
    <col min="3342" max="3342" width="14.140625" style="2" customWidth="1"/>
    <col min="3343" max="3343" width="20.85546875" style="2" customWidth="1"/>
    <col min="3344" max="3344" width="19.140625" style="2" customWidth="1"/>
    <col min="3345" max="3345" width="19.5703125" style="2" customWidth="1"/>
    <col min="3346" max="3346" width="37.7109375" style="2" customWidth="1"/>
    <col min="3347" max="3593" width="9.140625" style="2"/>
    <col min="3594" max="3594" width="10.140625" style="2" customWidth="1"/>
    <col min="3595" max="3595" width="54.5703125" style="2" customWidth="1"/>
    <col min="3596" max="3597" width="14.7109375" style="2" customWidth="1"/>
    <col min="3598" max="3598" width="14.140625" style="2" customWidth="1"/>
    <col min="3599" max="3599" width="20.85546875" style="2" customWidth="1"/>
    <col min="3600" max="3600" width="19.140625" style="2" customWidth="1"/>
    <col min="3601" max="3601" width="19.5703125" style="2" customWidth="1"/>
    <col min="3602" max="3602" width="37.7109375" style="2" customWidth="1"/>
    <col min="3603" max="3849" width="9.140625" style="2"/>
    <col min="3850" max="3850" width="10.140625" style="2" customWidth="1"/>
    <col min="3851" max="3851" width="54.5703125" style="2" customWidth="1"/>
    <col min="3852" max="3853" width="14.7109375" style="2" customWidth="1"/>
    <col min="3854" max="3854" width="14.140625" style="2" customWidth="1"/>
    <col min="3855" max="3855" width="20.85546875" style="2" customWidth="1"/>
    <col min="3856" max="3856" width="19.140625" style="2" customWidth="1"/>
    <col min="3857" max="3857" width="19.5703125" style="2" customWidth="1"/>
    <col min="3858" max="3858" width="37.7109375" style="2" customWidth="1"/>
    <col min="3859" max="4105" width="9.140625" style="2"/>
    <col min="4106" max="4106" width="10.140625" style="2" customWidth="1"/>
    <col min="4107" max="4107" width="54.5703125" style="2" customWidth="1"/>
    <col min="4108" max="4109" width="14.7109375" style="2" customWidth="1"/>
    <col min="4110" max="4110" width="14.140625" style="2" customWidth="1"/>
    <col min="4111" max="4111" width="20.85546875" style="2" customWidth="1"/>
    <col min="4112" max="4112" width="19.140625" style="2" customWidth="1"/>
    <col min="4113" max="4113" width="19.5703125" style="2" customWidth="1"/>
    <col min="4114" max="4114" width="37.7109375" style="2" customWidth="1"/>
    <col min="4115" max="4361" width="9.140625" style="2"/>
    <col min="4362" max="4362" width="10.140625" style="2" customWidth="1"/>
    <col min="4363" max="4363" width="54.5703125" style="2" customWidth="1"/>
    <col min="4364" max="4365" width="14.7109375" style="2" customWidth="1"/>
    <col min="4366" max="4366" width="14.140625" style="2" customWidth="1"/>
    <col min="4367" max="4367" width="20.85546875" style="2" customWidth="1"/>
    <col min="4368" max="4368" width="19.140625" style="2" customWidth="1"/>
    <col min="4369" max="4369" width="19.5703125" style="2" customWidth="1"/>
    <col min="4370" max="4370" width="37.7109375" style="2" customWidth="1"/>
    <col min="4371" max="4617" width="9.140625" style="2"/>
    <col min="4618" max="4618" width="10.140625" style="2" customWidth="1"/>
    <col min="4619" max="4619" width="54.5703125" style="2" customWidth="1"/>
    <col min="4620" max="4621" width="14.7109375" style="2" customWidth="1"/>
    <col min="4622" max="4622" width="14.140625" style="2" customWidth="1"/>
    <col min="4623" max="4623" width="20.85546875" style="2" customWidth="1"/>
    <col min="4624" max="4624" width="19.140625" style="2" customWidth="1"/>
    <col min="4625" max="4625" width="19.5703125" style="2" customWidth="1"/>
    <col min="4626" max="4626" width="37.7109375" style="2" customWidth="1"/>
    <col min="4627" max="4873" width="9.140625" style="2"/>
    <col min="4874" max="4874" width="10.140625" style="2" customWidth="1"/>
    <col min="4875" max="4875" width="54.5703125" style="2" customWidth="1"/>
    <col min="4876" max="4877" width="14.7109375" style="2" customWidth="1"/>
    <col min="4878" max="4878" width="14.140625" style="2" customWidth="1"/>
    <col min="4879" max="4879" width="20.85546875" style="2" customWidth="1"/>
    <col min="4880" max="4880" width="19.140625" style="2" customWidth="1"/>
    <col min="4881" max="4881" width="19.5703125" style="2" customWidth="1"/>
    <col min="4882" max="4882" width="37.7109375" style="2" customWidth="1"/>
    <col min="4883" max="5129" width="9.140625" style="2"/>
    <col min="5130" max="5130" width="10.140625" style="2" customWidth="1"/>
    <col min="5131" max="5131" width="54.5703125" style="2" customWidth="1"/>
    <col min="5132" max="5133" width="14.7109375" style="2" customWidth="1"/>
    <col min="5134" max="5134" width="14.140625" style="2" customWidth="1"/>
    <col min="5135" max="5135" width="20.85546875" style="2" customWidth="1"/>
    <col min="5136" max="5136" width="19.140625" style="2" customWidth="1"/>
    <col min="5137" max="5137" width="19.5703125" style="2" customWidth="1"/>
    <col min="5138" max="5138" width="37.7109375" style="2" customWidth="1"/>
    <col min="5139" max="5385" width="9.140625" style="2"/>
    <col min="5386" max="5386" width="10.140625" style="2" customWidth="1"/>
    <col min="5387" max="5387" width="54.5703125" style="2" customWidth="1"/>
    <col min="5388" max="5389" width="14.7109375" style="2" customWidth="1"/>
    <col min="5390" max="5390" width="14.140625" style="2" customWidth="1"/>
    <col min="5391" max="5391" width="20.85546875" style="2" customWidth="1"/>
    <col min="5392" max="5392" width="19.140625" style="2" customWidth="1"/>
    <col min="5393" max="5393" width="19.5703125" style="2" customWidth="1"/>
    <col min="5394" max="5394" width="37.7109375" style="2" customWidth="1"/>
    <col min="5395" max="5641" width="9.140625" style="2"/>
    <col min="5642" max="5642" width="10.140625" style="2" customWidth="1"/>
    <col min="5643" max="5643" width="54.5703125" style="2" customWidth="1"/>
    <col min="5644" max="5645" width="14.7109375" style="2" customWidth="1"/>
    <col min="5646" max="5646" width="14.140625" style="2" customWidth="1"/>
    <col min="5647" max="5647" width="20.85546875" style="2" customWidth="1"/>
    <col min="5648" max="5648" width="19.140625" style="2" customWidth="1"/>
    <col min="5649" max="5649" width="19.5703125" style="2" customWidth="1"/>
    <col min="5650" max="5650" width="37.7109375" style="2" customWidth="1"/>
    <col min="5651" max="5897" width="9.140625" style="2"/>
    <col min="5898" max="5898" width="10.140625" style="2" customWidth="1"/>
    <col min="5899" max="5899" width="54.5703125" style="2" customWidth="1"/>
    <col min="5900" max="5901" width="14.7109375" style="2" customWidth="1"/>
    <col min="5902" max="5902" width="14.140625" style="2" customWidth="1"/>
    <col min="5903" max="5903" width="20.85546875" style="2" customWidth="1"/>
    <col min="5904" max="5904" width="19.140625" style="2" customWidth="1"/>
    <col min="5905" max="5905" width="19.5703125" style="2" customWidth="1"/>
    <col min="5906" max="5906" width="37.7109375" style="2" customWidth="1"/>
    <col min="5907" max="6153" width="9.140625" style="2"/>
    <col min="6154" max="6154" width="10.140625" style="2" customWidth="1"/>
    <col min="6155" max="6155" width="54.5703125" style="2" customWidth="1"/>
    <col min="6156" max="6157" width="14.7109375" style="2" customWidth="1"/>
    <col min="6158" max="6158" width="14.140625" style="2" customWidth="1"/>
    <col min="6159" max="6159" width="20.85546875" style="2" customWidth="1"/>
    <col min="6160" max="6160" width="19.140625" style="2" customWidth="1"/>
    <col min="6161" max="6161" width="19.5703125" style="2" customWidth="1"/>
    <col min="6162" max="6162" width="37.7109375" style="2" customWidth="1"/>
    <col min="6163" max="6409" width="9.140625" style="2"/>
    <col min="6410" max="6410" width="10.140625" style="2" customWidth="1"/>
    <col min="6411" max="6411" width="54.5703125" style="2" customWidth="1"/>
    <col min="6412" max="6413" width="14.7109375" style="2" customWidth="1"/>
    <col min="6414" max="6414" width="14.140625" style="2" customWidth="1"/>
    <col min="6415" max="6415" width="20.85546875" style="2" customWidth="1"/>
    <col min="6416" max="6416" width="19.140625" style="2" customWidth="1"/>
    <col min="6417" max="6417" width="19.5703125" style="2" customWidth="1"/>
    <col min="6418" max="6418" width="37.7109375" style="2" customWidth="1"/>
    <col min="6419" max="6665" width="9.140625" style="2"/>
    <col min="6666" max="6666" width="10.140625" style="2" customWidth="1"/>
    <col min="6667" max="6667" width="54.5703125" style="2" customWidth="1"/>
    <col min="6668" max="6669" width="14.7109375" style="2" customWidth="1"/>
    <col min="6670" max="6670" width="14.140625" style="2" customWidth="1"/>
    <col min="6671" max="6671" width="20.85546875" style="2" customWidth="1"/>
    <col min="6672" max="6672" width="19.140625" style="2" customWidth="1"/>
    <col min="6673" max="6673" width="19.5703125" style="2" customWidth="1"/>
    <col min="6674" max="6674" width="37.7109375" style="2" customWidth="1"/>
    <col min="6675" max="6921" width="9.140625" style="2"/>
    <col min="6922" max="6922" width="10.140625" style="2" customWidth="1"/>
    <col min="6923" max="6923" width="54.5703125" style="2" customWidth="1"/>
    <col min="6924" max="6925" width="14.7109375" style="2" customWidth="1"/>
    <col min="6926" max="6926" width="14.140625" style="2" customWidth="1"/>
    <col min="6927" max="6927" width="20.85546875" style="2" customWidth="1"/>
    <col min="6928" max="6928" width="19.140625" style="2" customWidth="1"/>
    <col min="6929" max="6929" width="19.5703125" style="2" customWidth="1"/>
    <col min="6930" max="6930" width="37.7109375" style="2" customWidth="1"/>
    <col min="6931" max="7177" width="9.140625" style="2"/>
    <col min="7178" max="7178" width="10.140625" style="2" customWidth="1"/>
    <col min="7179" max="7179" width="54.5703125" style="2" customWidth="1"/>
    <col min="7180" max="7181" width="14.7109375" style="2" customWidth="1"/>
    <col min="7182" max="7182" width="14.140625" style="2" customWidth="1"/>
    <col min="7183" max="7183" width="20.85546875" style="2" customWidth="1"/>
    <col min="7184" max="7184" width="19.140625" style="2" customWidth="1"/>
    <col min="7185" max="7185" width="19.5703125" style="2" customWidth="1"/>
    <col min="7186" max="7186" width="37.7109375" style="2" customWidth="1"/>
    <col min="7187" max="7433" width="9.140625" style="2"/>
    <col min="7434" max="7434" width="10.140625" style="2" customWidth="1"/>
    <col min="7435" max="7435" width="54.5703125" style="2" customWidth="1"/>
    <col min="7436" max="7437" width="14.7109375" style="2" customWidth="1"/>
    <col min="7438" max="7438" width="14.140625" style="2" customWidth="1"/>
    <col min="7439" max="7439" width="20.85546875" style="2" customWidth="1"/>
    <col min="7440" max="7440" width="19.140625" style="2" customWidth="1"/>
    <col min="7441" max="7441" width="19.5703125" style="2" customWidth="1"/>
    <col min="7442" max="7442" width="37.7109375" style="2" customWidth="1"/>
    <col min="7443" max="7689" width="9.140625" style="2"/>
    <col min="7690" max="7690" width="10.140625" style="2" customWidth="1"/>
    <col min="7691" max="7691" width="54.5703125" style="2" customWidth="1"/>
    <col min="7692" max="7693" width="14.7109375" style="2" customWidth="1"/>
    <col min="7694" max="7694" width="14.140625" style="2" customWidth="1"/>
    <col min="7695" max="7695" width="20.85546875" style="2" customWidth="1"/>
    <col min="7696" max="7696" width="19.140625" style="2" customWidth="1"/>
    <col min="7697" max="7697" width="19.5703125" style="2" customWidth="1"/>
    <col min="7698" max="7698" width="37.7109375" style="2" customWidth="1"/>
    <col min="7699" max="7945" width="9.140625" style="2"/>
    <col min="7946" max="7946" width="10.140625" style="2" customWidth="1"/>
    <col min="7947" max="7947" width="54.5703125" style="2" customWidth="1"/>
    <col min="7948" max="7949" width="14.7109375" style="2" customWidth="1"/>
    <col min="7950" max="7950" width="14.140625" style="2" customWidth="1"/>
    <col min="7951" max="7951" width="20.85546875" style="2" customWidth="1"/>
    <col min="7952" max="7952" width="19.140625" style="2" customWidth="1"/>
    <col min="7953" max="7953" width="19.5703125" style="2" customWidth="1"/>
    <col min="7954" max="7954" width="37.7109375" style="2" customWidth="1"/>
    <col min="7955" max="8201" width="9.140625" style="2"/>
    <col min="8202" max="8202" width="10.140625" style="2" customWidth="1"/>
    <col min="8203" max="8203" width="54.5703125" style="2" customWidth="1"/>
    <col min="8204" max="8205" width="14.7109375" style="2" customWidth="1"/>
    <col min="8206" max="8206" width="14.140625" style="2" customWidth="1"/>
    <col min="8207" max="8207" width="20.85546875" style="2" customWidth="1"/>
    <col min="8208" max="8208" width="19.140625" style="2" customWidth="1"/>
    <col min="8209" max="8209" width="19.5703125" style="2" customWidth="1"/>
    <col min="8210" max="8210" width="37.7109375" style="2" customWidth="1"/>
    <col min="8211" max="8457" width="9.140625" style="2"/>
    <col min="8458" max="8458" width="10.140625" style="2" customWidth="1"/>
    <col min="8459" max="8459" width="54.5703125" style="2" customWidth="1"/>
    <col min="8460" max="8461" width="14.7109375" style="2" customWidth="1"/>
    <col min="8462" max="8462" width="14.140625" style="2" customWidth="1"/>
    <col min="8463" max="8463" width="20.85546875" style="2" customWidth="1"/>
    <col min="8464" max="8464" width="19.140625" style="2" customWidth="1"/>
    <col min="8465" max="8465" width="19.5703125" style="2" customWidth="1"/>
    <col min="8466" max="8466" width="37.7109375" style="2" customWidth="1"/>
    <col min="8467" max="8713" width="9.140625" style="2"/>
    <col min="8714" max="8714" width="10.140625" style="2" customWidth="1"/>
    <col min="8715" max="8715" width="54.5703125" style="2" customWidth="1"/>
    <col min="8716" max="8717" width="14.7109375" style="2" customWidth="1"/>
    <col min="8718" max="8718" width="14.140625" style="2" customWidth="1"/>
    <col min="8719" max="8719" width="20.85546875" style="2" customWidth="1"/>
    <col min="8720" max="8720" width="19.140625" style="2" customWidth="1"/>
    <col min="8721" max="8721" width="19.5703125" style="2" customWidth="1"/>
    <col min="8722" max="8722" width="37.7109375" style="2" customWidth="1"/>
    <col min="8723" max="8969" width="9.140625" style="2"/>
    <col min="8970" max="8970" width="10.140625" style="2" customWidth="1"/>
    <col min="8971" max="8971" width="54.5703125" style="2" customWidth="1"/>
    <col min="8972" max="8973" width="14.7109375" style="2" customWidth="1"/>
    <col min="8974" max="8974" width="14.140625" style="2" customWidth="1"/>
    <col min="8975" max="8975" width="20.85546875" style="2" customWidth="1"/>
    <col min="8976" max="8976" width="19.140625" style="2" customWidth="1"/>
    <col min="8977" max="8977" width="19.5703125" style="2" customWidth="1"/>
    <col min="8978" max="8978" width="37.7109375" style="2" customWidth="1"/>
    <col min="8979" max="9225" width="9.140625" style="2"/>
    <col min="9226" max="9226" width="10.140625" style="2" customWidth="1"/>
    <col min="9227" max="9227" width="54.5703125" style="2" customWidth="1"/>
    <col min="9228" max="9229" width="14.7109375" style="2" customWidth="1"/>
    <col min="9230" max="9230" width="14.140625" style="2" customWidth="1"/>
    <col min="9231" max="9231" width="20.85546875" style="2" customWidth="1"/>
    <col min="9232" max="9232" width="19.140625" style="2" customWidth="1"/>
    <col min="9233" max="9233" width="19.5703125" style="2" customWidth="1"/>
    <col min="9234" max="9234" width="37.7109375" style="2" customWidth="1"/>
    <col min="9235" max="9481" width="9.140625" style="2"/>
    <col min="9482" max="9482" width="10.140625" style="2" customWidth="1"/>
    <col min="9483" max="9483" width="54.5703125" style="2" customWidth="1"/>
    <col min="9484" max="9485" width="14.7109375" style="2" customWidth="1"/>
    <col min="9486" max="9486" width="14.140625" style="2" customWidth="1"/>
    <col min="9487" max="9487" width="20.85546875" style="2" customWidth="1"/>
    <col min="9488" max="9488" width="19.140625" style="2" customWidth="1"/>
    <col min="9489" max="9489" width="19.5703125" style="2" customWidth="1"/>
    <col min="9490" max="9490" width="37.7109375" style="2" customWidth="1"/>
    <col min="9491" max="9737" width="9.140625" style="2"/>
    <col min="9738" max="9738" width="10.140625" style="2" customWidth="1"/>
    <col min="9739" max="9739" width="54.5703125" style="2" customWidth="1"/>
    <col min="9740" max="9741" width="14.7109375" style="2" customWidth="1"/>
    <col min="9742" max="9742" width="14.140625" style="2" customWidth="1"/>
    <col min="9743" max="9743" width="20.85546875" style="2" customWidth="1"/>
    <col min="9744" max="9744" width="19.140625" style="2" customWidth="1"/>
    <col min="9745" max="9745" width="19.5703125" style="2" customWidth="1"/>
    <col min="9746" max="9746" width="37.7109375" style="2" customWidth="1"/>
    <col min="9747" max="9993" width="9.140625" style="2"/>
    <col min="9994" max="9994" width="10.140625" style="2" customWidth="1"/>
    <col min="9995" max="9995" width="54.5703125" style="2" customWidth="1"/>
    <col min="9996" max="9997" width="14.7109375" style="2" customWidth="1"/>
    <col min="9998" max="9998" width="14.140625" style="2" customWidth="1"/>
    <col min="9999" max="9999" width="20.85546875" style="2" customWidth="1"/>
    <col min="10000" max="10000" width="19.140625" style="2" customWidth="1"/>
    <col min="10001" max="10001" width="19.5703125" style="2" customWidth="1"/>
    <col min="10002" max="10002" width="37.7109375" style="2" customWidth="1"/>
    <col min="10003" max="10249" width="9.140625" style="2"/>
    <col min="10250" max="10250" width="10.140625" style="2" customWidth="1"/>
    <col min="10251" max="10251" width="54.5703125" style="2" customWidth="1"/>
    <col min="10252" max="10253" width="14.7109375" style="2" customWidth="1"/>
    <col min="10254" max="10254" width="14.140625" style="2" customWidth="1"/>
    <col min="10255" max="10255" width="20.85546875" style="2" customWidth="1"/>
    <col min="10256" max="10256" width="19.140625" style="2" customWidth="1"/>
    <col min="10257" max="10257" width="19.5703125" style="2" customWidth="1"/>
    <col min="10258" max="10258" width="37.7109375" style="2" customWidth="1"/>
    <col min="10259" max="10505" width="9.140625" style="2"/>
    <col min="10506" max="10506" width="10.140625" style="2" customWidth="1"/>
    <col min="10507" max="10507" width="54.5703125" style="2" customWidth="1"/>
    <col min="10508" max="10509" width="14.7109375" style="2" customWidth="1"/>
    <col min="10510" max="10510" width="14.140625" style="2" customWidth="1"/>
    <col min="10511" max="10511" width="20.85546875" style="2" customWidth="1"/>
    <col min="10512" max="10512" width="19.140625" style="2" customWidth="1"/>
    <col min="10513" max="10513" width="19.5703125" style="2" customWidth="1"/>
    <col min="10514" max="10514" width="37.7109375" style="2" customWidth="1"/>
    <col min="10515" max="10761" width="9.140625" style="2"/>
    <col min="10762" max="10762" width="10.140625" style="2" customWidth="1"/>
    <col min="10763" max="10763" width="54.5703125" style="2" customWidth="1"/>
    <col min="10764" max="10765" width="14.7109375" style="2" customWidth="1"/>
    <col min="10766" max="10766" width="14.140625" style="2" customWidth="1"/>
    <col min="10767" max="10767" width="20.85546875" style="2" customWidth="1"/>
    <col min="10768" max="10768" width="19.140625" style="2" customWidth="1"/>
    <col min="10769" max="10769" width="19.5703125" style="2" customWidth="1"/>
    <col min="10770" max="10770" width="37.7109375" style="2" customWidth="1"/>
    <col min="10771" max="11017" width="9.140625" style="2"/>
    <col min="11018" max="11018" width="10.140625" style="2" customWidth="1"/>
    <col min="11019" max="11019" width="54.5703125" style="2" customWidth="1"/>
    <col min="11020" max="11021" width="14.7109375" style="2" customWidth="1"/>
    <col min="11022" max="11022" width="14.140625" style="2" customWidth="1"/>
    <col min="11023" max="11023" width="20.85546875" style="2" customWidth="1"/>
    <col min="11024" max="11024" width="19.140625" style="2" customWidth="1"/>
    <col min="11025" max="11025" width="19.5703125" style="2" customWidth="1"/>
    <col min="11026" max="11026" width="37.7109375" style="2" customWidth="1"/>
    <col min="11027" max="11273" width="9.140625" style="2"/>
    <col min="11274" max="11274" width="10.140625" style="2" customWidth="1"/>
    <col min="11275" max="11275" width="54.5703125" style="2" customWidth="1"/>
    <col min="11276" max="11277" width="14.7109375" style="2" customWidth="1"/>
    <col min="11278" max="11278" width="14.140625" style="2" customWidth="1"/>
    <col min="11279" max="11279" width="20.85546875" style="2" customWidth="1"/>
    <col min="11280" max="11280" width="19.140625" style="2" customWidth="1"/>
    <col min="11281" max="11281" width="19.5703125" style="2" customWidth="1"/>
    <col min="11282" max="11282" width="37.7109375" style="2" customWidth="1"/>
    <col min="11283" max="11529" width="9.140625" style="2"/>
    <col min="11530" max="11530" width="10.140625" style="2" customWidth="1"/>
    <col min="11531" max="11531" width="54.5703125" style="2" customWidth="1"/>
    <col min="11532" max="11533" width="14.7109375" style="2" customWidth="1"/>
    <col min="11534" max="11534" width="14.140625" style="2" customWidth="1"/>
    <col min="11535" max="11535" width="20.85546875" style="2" customWidth="1"/>
    <col min="11536" max="11536" width="19.140625" style="2" customWidth="1"/>
    <col min="11537" max="11537" width="19.5703125" style="2" customWidth="1"/>
    <col min="11538" max="11538" width="37.7109375" style="2" customWidth="1"/>
    <col min="11539" max="11785" width="9.140625" style="2"/>
    <col min="11786" max="11786" width="10.140625" style="2" customWidth="1"/>
    <col min="11787" max="11787" width="54.5703125" style="2" customWidth="1"/>
    <col min="11788" max="11789" width="14.7109375" style="2" customWidth="1"/>
    <col min="11790" max="11790" width="14.140625" style="2" customWidth="1"/>
    <col min="11791" max="11791" width="20.85546875" style="2" customWidth="1"/>
    <col min="11792" max="11792" width="19.140625" style="2" customWidth="1"/>
    <col min="11793" max="11793" width="19.5703125" style="2" customWidth="1"/>
    <col min="11794" max="11794" width="37.7109375" style="2" customWidth="1"/>
    <col min="11795" max="12041" width="9.140625" style="2"/>
    <col min="12042" max="12042" width="10.140625" style="2" customWidth="1"/>
    <col min="12043" max="12043" width="54.5703125" style="2" customWidth="1"/>
    <col min="12044" max="12045" width="14.7109375" style="2" customWidth="1"/>
    <col min="12046" max="12046" width="14.140625" style="2" customWidth="1"/>
    <col min="12047" max="12047" width="20.85546875" style="2" customWidth="1"/>
    <col min="12048" max="12048" width="19.140625" style="2" customWidth="1"/>
    <col min="12049" max="12049" width="19.5703125" style="2" customWidth="1"/>
    <col min="12050" max="12050" width="37.7109375" style="2" customWidth="1"/>
    <col min="12051" max="12297" width="9.140625" style="2"/>
    <col min="12298" max="12298" width="10.140625" style="2" customWidth="1"/>
    <col min="12299" max="12299" width="54.5703125" style="2" customWidth="1"/>
    <col min="12300" max="12301" width="14.7109375" style="2" customWidth="1"/>
    <col min="12302" max="12302" width="14.140625" style="2" customWidth="1"/>
    <col min="12303" max="12303" width="20.85546875" style="2" customWidth="1"/>
    <col min="12304" max="12304" width="19.140625" style="2" customWidth="1"/>
    <col min="12305" max="12305" width="19.5703125" style="2" customWidth="1"/>
    <col min="12306" max="12306" width="37.7109375" style="2" customWidth="1"/>
    <col min="12307" max="12553" width="9.140625" style="2"/>
    <col min="12554" max="12554" width="10.140625" style="2" customWidth="1"/>
    <col min="12555" max="12555" width="54.5703125" style="2" customWidth="1"/>
    <col min="12556" max="12557" width="14.7109375" style="2" customWidth="1"/>
    <col min="12558" max="12558" width="14.140625" style="2" customWidth="1"/>
    <col min="12559" max="12559" width="20.85546875" style="2" customWidth="1"/>
    <col min="12560" max="12560" width="19.140625" style="2" customWidth="1"/>
    <col min="12561" max="12561" width="19.5703125" style="2" customWidth="1"/>
    <col min="12562" max="12562" width="37.7109375" style="2" customWidth="1"/>
    <col min="12563" max="12809" width="9.140625" style="2"/>
    <col min="12810" max="12810" width="10.140625" style="2" customWidth="1"/>
    <col min="12811" max="12811" width="54.5703125" style="2" customWidth="1"/>
    <col min="12812" max="12813" width="14.7109375" style="2" customWidth="1"/>
    <col min="12814" max="12814" width="14.140625" style="2" customWidth="1"/>
    <col min="12815" max="12815" width="20.85546875" style="2" customWidth="1"/>
    <col min="12816" max="12816" width="19.140625" style="2" customWidth="1"/>
    <col min="12817" max="12817" width="19.5703125" style="2" customWidth="1"/>
    <col min="12818" max="12818" width="37.7109375" style="2" customWidth="1"/>
    <col min="12819" max="13065" width="9.140625" style="2"/>
    <col min="13066" max="13066" width="10.140625" style="2" customWidth="1"/>
    <col min="13067" max="13067" width="54.5703125" style="2" customWidth="1"/>
    <col min="13068" max="13069" width="14.7109375" style="2" customWidth="1"/>
    <col min="13070" max="13070" width="14.140625" style="2" customWidth="1"/>
    <col min="13071" max="13071" width="20.85546875" style="2" customWidth="1"/>
    <col min="13072" max="13072" width="19.140625" style="2" customWidth="1"/>
    <col min="13073" max="13073" width="19.5703125" style="2" customWidth="1"/>
    <col min="13074" max="13074" width="37.7109375" style="2" customWidth="1"/>
    <col min="13075" max="13321" width="9.140625" style="2"/>
    <col min="13322" max="13322" width="10.140625" style="2" customWidth="1"/>
    <col min="13323" max="13323" width="54.5703125" style="2" customWidth="1"/>
    <col min="13324" max="13325" width="14.7109375" style="2" customWidth="1"/>
    <col min="13326" max="13326" width="14.140625" style="2" customWidth="1"/>
    <col min="13327" max="13327" width="20.85546875" style="2" customWidth="1"/>
    <col min="13328" max="13328" width="19.140625" style="2" customWidth="1"/>
    <col min="13329" max="13329" width="19.5703125" style="2" customWidth="1"/>
    <col min="13330" max="13330" width="37.7109375" style="2" customWidth="1"/>
    <col min="13331" max="13577" width="9.140625" style="2"/>
    <col min="13578" max="13578" width="10.140625" style="2" customWidth="1"/>
    <col min="13579" max="13579" width="54.5703125" style="2" customWidth="1"/>
    <col min="13580" max="13581" width="14.7109375" style="2" customWidth="1"/>
    <col min="13582" max="13582" width="14.140625" style="2" customWidth="1"/>
    <col min="13583" max="13583" width="20.85546875" style="2" customWidth="1"/>
    <col min="13584" max="13584" width="19.140625" style="2" customWidth="1"/>
    <col min="13585" max="13585" width="19.5703125" style="2" customWidth="1"/>
    <col min="13586" max="13586" width="37.7109375" style="2" customWidth="1"/>
    <col min="13587" max="13833" width="9.140625" style="2"/>
    <col min="13834" max="13834" width="10.140625" style="2" customWidth="1"/>
    <col min="13835" max="13835" width="54.5703125" style="2" customWidth="1"/>
    <col min="13836" max="13837" width="14.7109375" style="2" customWidth="1"/>
    <col min="13838" max="13838" width="14.140625" style="2" customWidth="1"/>
    <col min="13839" max="13839" width="20.85546875" style="2" customWidth="1"/>
    <col min="13840" max="13840" width="19.140625" style="2" customWidth="1"/>
    <col min="13841" max="13841" width="19.5703125" style="2" customWidth="1"/>
    <col min="13842" max="13842" width="37.7109375" style="2" customWidth="1"/>
    <col min="13843" max="14089" width="9.140625" style="2"/>
    <col min="14090" max="14090" width="10.140625" style="2" customWidth="1"/>
    <col min="14091" max="14091" width="54.5703125" style="2" customWidth="1"/>
    <col min="14092" max="14093" width="14.7109375" style="2" customWidth="1"/>
    <col min="14094" max="14094" width="14.140625" style="2" customWidth="1"/>
    <col min="14095" max="14095" width="20.85546875" style="2" customWidth="1"/>
    <col min="14096" max="14096" width="19.140625" style="2" customWidth="1"/>
    <col min="14097" max="14097" width="19.5703125" style="2" customWidth="1"/>
    <col min="14098" max="14098" width="37.7109375" style="2" customWidth="1"/>
    <col min="14099" max="14345" width="9.140625" style="2"/>
    <col min="14346" max="14346" width="10.140625" style="2" customWidth="1"/>
    <col min="14347" max="14347" width="54.5703125" style="2" customWidth="1"/>
    <col min="14348" max="14349" width="14.7109375" style="2" customWidth="1"/>
    <col min="14350" max="14350" width="14.140625" style="2" customWidth="1"/>
    <col min="14351" max="14351" width="20.85546875" style="2" customWidth="1"/>
    <col min="14352" max="14352" width="19.140625" style="2" customWidth="1"/>
    <col min="14353" max="14353" width="19.5703125" style="2" customWidth="1"/>
    <col min="14354" max="14354" width="37.7109375" style="2" customWidth="1"/>
    <col min="14355" max="14601" width="9.140625" style="2"/>
    <col min="14602" max="14602" width="10.140625" style="2" customWidth="1"/>
    <col min="14603" max="14603" width="54.5703125" style="2" customWidth="1"/>
    <col min="14604" max="14605" width="14.7109375" style="2" customWidth="1"/>
    <col min="14606" max="14606" width="14.140625" style="2" customWidth="1"/>
    <col min="14607" max="14607" width="20.85546875" style="2" customWidth="1"/>
    <col min="14608" max="14608" width="19.140625" style="2" customWidth="1"/>
    <col min="14609" max="14609" width="19.5703125" style="2" customWidth="1"/>
    <col min="14610" max="14610" width="37.7109375" style="2" customWidth="1"/>
    <col min="14611" max="14857" width="9.140625" style="2"/>
    <col min="14858" max="14858" width="10.140625" style="2" customWidth="1"/>
    <col min="14859" max="14859" width="54.5703125" style="2" customWidth="1"/>
    <col min="14860" max="14861" width="14.7109375" style="2" customWidth="1"/>
    <col min="14862" max="14862" width="14.140625" style="2" customWidth="1"/>
    <col min="14863" max="14863" width="20.85546875" style="2" customWidth="1"/>
    <col min="14864" max="14864" width="19.140625" style="2" customWidth="1"/>
    <col min="14865" max="14865" width="19.5703125" style="2" customWidth="1"/>
    <col min="14866" max="14866" width="37.7109375" style="2" customWidth="1"/>
    <col min="14867" max="15113" width="9.140625" style="2"/>
    <col min="15114" max="15114" width="10.140625" style="2" customWidth="1"/>
    <col min="15115" max="15115" width="54.5703125" style="2" customWidth="1"/>
    <col min="15116" max="15117" width="14.7109375" style="2" customWidth="1"/>
    <col min="15118" max="15118" width="14.140625" style="2" customWidth="1"/>
    <col min="15119" max="15119" width="20.85546875" style="2" customWidth="1"/>
    <col min="15120" max="15120" width="19.140625" style="2" customWidth="1"/>
    <col min="15121" max="15121" width="19.5703125" style="2" customWidth="1"/>
    <col min="15122" max="15122" width="37.7109375" style="2" customWidth="1"/>
    <col min="15123" max="15369" width="9.140625" style="2"/>
    <col min="15370" max="15370" width="10.140625" style="2" customWidth="1"/>
    <col min="15371" max="15371" width="54.5703125" style="2" customWidth="1"/>
    <col min="15372" max="15373" width="14.7109375" style="2" customWidth="1"/>
    <col min="15374" max="15374" width="14.140625" style="2" customWidth="1"/>
    <col min="15375" max="15375" width="20.85546875" style="2" customWidth="1"/>
    <col min="15376" max="15376" width="19.140625" style="2" customWidth="1"/>
    <col min="15377" max="15377" width="19.5703125" style="2" customWidth="1"/>
    <col min="15378" max="15378" width="37.7109375" style="2" customWidth="1"/>
    <col min="15379" max="15625" width="9.140625" style="2"/>
    <col min="15626" max="15626" width="10.140625" style="2" customWidth="1"/>
    <col min="15627" max="15627" width="54.5703125" style="2" customWidth="1"/>
    <col min="15628" max="15629" width="14.7109375" style="2" customWidth="1"/>
    <col min="15630" max="15630" width="14.140625" style="2" customWidth="1"/>
    <col min="15631" max="15631" width="20.85546875" style="2" customWidth="1"/>
    <col min="15632" max="15632" width="19.140625" style="2" customWidth="1"/>
    <col min="15633" max="15633" width="19.5703125" style="2" customWidth="1"/>
    <col min="15634" max="15634" width="37.7109375" style="2" customWidth="1"/>
    <col min="15635" max="15881" width="9.140625" style="2"/>
    <col min="15882" max="15882" width="10.140625" style="2" customWidth="1"/>
    <col min="15883" max="15883" width="54.5703125" style="2" customWidth="1"/>
    <col min="15884" max="15885" width="14.7109375" style="2" customWidth="1"/>
    <col min="15886" max="15886" width="14.140625" style="2" customWidth="1"/>
    <col min="15887" max="15887" width="20.85546875" style="2" customWidth="1"/>
    <col min="15888" max="15888" width="19.140625" style="2" customWidth="1"/>
    <col min="15889" max="15889" width="19.5703125" style="2" customWidth="1"/>
    <col min="15890" max="15890" width="37.7109375" style="2" customWidth="1"/>
    <col min="15891" max="16137" width="9.140625" style="2"/>
    <col min="16138" max="16138" width="10.140625" style="2" customWidth="1"/>
    <col min="16139" max="16139" width="54.5703125" style="2" customWidth="1"/>
    <col min="16140" max="16141" width="14.7109375" style="2" customWidth="1"/>
    <col min="16142" max="16142" width="14.140625" style="2" customWidth="1"/>
    <col min="16143" max="16143" width="20.85546875" style="2" customWidth="1"/>
    <col min="16144" max="16144" width="19.140625" style="2" customWidth="1"/>
    <col min="16145" max="16145" width="19.5703125" style="2" customWidth="1"/>
    <col min="16146" max="16146" width="37.7109375" style="2" customWidth="1"/>
    <col min="16147" max="16384" width="9.140625" style="2"/>
  </cols>
  <sheetData>
    <row r="1" spans="1:18" x14ac:dyDescent="0.2">
      <c r="G1" s="3"/>
      <c r="H1" s="3"/>
      <c r="I1" s="3"/>
      <c r="J1" s="3"/>
      <c r="K1" s="3"/>
      <c r="L1" s="4"/>
      <c r="M1" s="4"/>
      <c r="N1" s="4"/>
      <c r="O1" s="4"/>
      <c r="P1" s="4" t="s">
        <v>0</v>
      </c>
      <c r="Q1" s="4"/>
      <c r="R1" s="4"/>
    </row>
    <row r="2" spans="1:18" x14ac:dyDescent="0.2">
      <c r="G2" s="3"/>
      <c r="H2" s="3"/>
      <c r="I2" s="3"/>
      <c r="J2" s="3"/>
      <c r="K2" s="3"/>
      <c r="L2" s="4"/>
      <c r="M2" s="4"/>
      <c r="N2" s="4"/>
      <c r="O2" s="4"/>
      <c r="P2" s="4" t="s">
        <v>1</v>
      </c>
      <c r="Q2" s="4"/>
      <c r="R2" s="4"/>
    </row>
    <row r="3" spans="1:18" x14ac:dyDescent="0.2">
      <c r="G3" s="3"/>
      <c r="H3" s="3"/>
      <c r="I3" s="3"/>
      <c r="J3" s="3"/>
      <c r="K3" s="3"/>
      <c r="L3" s="4"/>
      <c r="M3" s="4"/>
      <c r="N3" s="4"/>
      <c r="O3" s="4"/>
      <c r="P3" s="4" t="s">
        <v>2</v>
      </c>
      <c r="Q3" s="4"/>
      <c r="R3" s="4"/>
    </row>
    <row r="5" spans="1:18" ht="15" customHeight="1" x14ac:dyDescent="0.3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</row>
    <row r="6" spans="1:18" ht="1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8" ht="15" customHeight="1" x14ac:dyDescent="0.2">
      <c r="A7" s="8" t="s">
        <v>4</v>
      </c>
      <c r="B7" s="9" t="s">
        <v>5</v>
      </c>
      <c r="C7" s="10">
        <v>2015</v>
      </c>
      <c r="D7" s="11">
        <v>2015</v>
      </c>
      <c r="E7" s="12" t="s">
        <v>6</v>
      </c>
      <c r="F7" s="13" t="s">
        <v>7</v>
      </c>
      <c r="G7" s="14" t="s">
        <v>8</v>
      </c>
      <c r="H7" s="15"/>
      <c r="I7" s="15"/>
      <c r="J7" s="14" t="s">
        <v>9</v>
      </c>
      <c r="K7" s="14" t="s">
        <v>10</v>
      </c>
      <c r="L7" s="14" t="s">
        <v>11</v>
      </c>
      <c r="M7" s="14" t="s">
        <v>12</v>
      </c>
      <c r="N7" s="14" t="s">
        <v>13</v>
      </c>
      <c r="O7" s="16" t="s">
        <v>14</v>
      </c>
      <c r="P7" s="16" t="s">
        <v>15</v>
      </c>
      <c r="Q7" s="2"/>
      <c r="R7" s="2"/>
    </row>
    <row r="8" spans="1:18" ht="44.25" customHeight="1" x14ac:dyDescent="0.2">
      <c r="A8" s="8"/>
      <c r="B8" s="17"/>
      <c r="C8" s="18" t="s">
        <v>16</v>
      </c>
      <c r="D8" s="19" t="s">
        <v>17</v>
      </c>
      <c r="E8" s="20"/>
      <c r="F8" s="21"/>
      <c r="G8" s="22"/>
      <c r="H8" s="23" t="s">
        <v>18</v>
      </c>
      <c r="I8" s="23" t="s">
        <v>19</v>
      </c>
      <c r="J8" s="22"/>
      <c r="K8" s="22"/>
      <c r="L8" s="22"/>
      <c r="M8" s="22"/>
      <c r="N8" s="22"/>
      <c r="O8" s="24" t="s">
        <v>20</v>
      </c>
      <c r="P8" s="24"/>
      <c r="Q8" s="2"/>
      <c r="R8" s="2"/>
    </row>
    <row r="9" spans="1:18" ht="16.5" customHeight="1" x14ac:dyDescent="0.2">
      <c r="A9" s="25">
        <v>1</v>
      </c>
      <c r="B9" s="26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/>
      <c r="I9" s="27"/>
      <c r="J9" s="27">
        <v>8</v>
      </c>
      <c r="K9" s="27">
        <v>9</v>
      </c>
      <c r="L9" s="27">
        <v>10</v>
      </c>
      <c r="M9" s="28"/>
      <c r="N9" s="27"/>
      <c r="O9" s="27">
        <v>11</v>
      </c>
      <c r="P9" s="27">
        <v>12</v>
      </c>
      <c r="Q9" s="2"/>
      <c r="R9" s="2"/>
    </row>
    <row r="10" spans="1:18" s="34" customFormat="1" x14ac:dyDescent="0.2">
      <c r="A10" s="29"/>
      <c r="B10" s="30" t="s">
        <v>21</v>
      </c>
      <c r="C10" s="31">
        <f>C11+C22+C49+C44</f>
        <v>2270.6999999999998</v>
      </c>
      <c r="D10" s="31">
        <f>D11+D22+D49</f>
        <v>2610.5</v>
      </c>
      <c r="E10" s="31">
        <v>5355.9734329173634</v>
      </c>
      <c r="F10" s="31">
        <f>F11+F22</f>
        <v>5604.4</v>
      </c>
      <c r="G10" s="31">
        <v>6402.506553186171</v>
      </c>
      <c r="H10" s="31">
        <f>H11+H22</f>
        <v>8372.2000000000007</v>
      </c>
      <c r="I10" s="31">
        <f>I11+I22</f>
        <v>7308.5373583084001</v>
      </c>
      <c r="J10" s="31">
        <f>J11+J22</f>
        <v>2498.7485900813012</v>
      </c>
      <c r="K10" s="31">
        <f>K11+K22+K44+K45</f>
        <v>8401.9</v>
      </c>
      <c r="L10" s="31">
        <f>L11+L22++L45+L44+L43</f>
        <v>11909.668216979795</v>
      </c>
      <c r="M10" s="31">
        <f>M11+M22</f>
        <v>8821.9</v>
      </c>
      <c r="N10" s="31">
        <f>N11+N22+N44+N45</f>
        <v>5267.634985789311</v>
      </c>
      <c r="O10" s="32">
        <f>N10/L10</f>
        <v>0.4422990539970848</v>
      </c>
      <c r="P10" s="33" t="s">
        <v>22</v>
      </c>
    </row>
    <row r="11" spans="1:18" s="34" customFormat="1" x14ac:dyDescent="0.2">
      <c r="A11" s="29">
        <v>1</v>
      </c>
      <c r="B11" s="30" t="s">
        <v>23</v>
      </c>
      <c r="C11" s="31">
        <f t="shared" ref="C11:D11" si="0">C17+C18+C19+C20</f>
        <v>1875.6000000000001</v>
      </c>
      <c r="D11" s="31">
        <f t="shared" si="0"/>
        <v>2060.2999999999997</v>
      </c>
      <c r="E11" s="31">
        <v>3186.5974808028373</v>
      </c>
      <c r="F11" s="31">
        <f>SUM(F17:F20)</f>
        <v>3148.9</v>
      </c>
      <c r="G11" s="31">
        <v>3302.9240737827986</v>
      </c>
      <c r="H11" s="31">
        <f t="shared" ref="H11:N11" si="1">SUM(H17:H20)</f>
        <v>4522.8999999999996</v>
      </c>
      <c r="I11" s="31">
        <f t="shared" si="1"/>
        <v>4522.8999999999996</v>
      </c>
      <c r="J11" s="31">
        <f t="shared" si="1"/>
        <v>2066.8485900813012</v>
      </c>
      <c r="K11" s="31">
        <f t="shared" si="1"/>
        <v>3451.6</v>
      </c>
      <c r="L11" s="31">
        <f t="shared" si="1"/>
        <v>3258.7177093839459</v>
      </c>
      <c r="M11" s="31">
        <f t="shared" si="1"/>
        <v>4522.7999999999993</v>
      </c>
      <c r="N11" s="31">
        <f t="shared" si="1"/>
        <v>3374.5325367754522</v>
      </c>
      <c r="O11" s="32">
        <f t="shared" ref="O11:O47" si="2">N11/L11</f>
        <v>1.0355400000000003</v>
      </c>
      <c r="P11" s="33" t="s">
        <v>22</v>
      </c>
    </row>
    <row r="12" spans="1:18" ht="25.5" x14ac:dyDescent="0.2">
      <c r="A12" s="35"/>
      <c r="B12" s="36" t="s">
        <v>24</v>
      </c>
      <c r="C12" s="37"/>
      <c r="D12" s="37"/>
      <c r="E12" s="37">
        <v>1.0740000000000001</v>
      </c>
      <c r="F12" s="37"/>
      <c r="G12" s="37">
        <v>1.0469999999999999</v>
      </c>
      <c r="H12" s="37"/>
      <c r="I12" s="37"/>
      <c r="J12" s="37">
        <v>1.0429999999999999</v>
      </c>
      <c r="K12" s="37">
        <v>1.0489999999999999</v>
      </c>
      <c r="L12" s="37">
        <v>1.0369999999999999</v>
      </c>
      <c r="M12" s="37"/>
      <c r="N12" s="37">
        <v>1.046</v>
      </c>
      <c r="O12" s="38">
        <f t="shared" si="2"/>
        <v>1.0086788813886212</v>
      </c>
      <c r="P12" s="39" t="s">
        <v>25</v>
      </c>
      <c r="Q12" s="2"/>
      <c r="R12" s="2"/>
    </row>
    <row r="13" spans="1:18" x14ac:dyDescent="0.2">
      <c r="A13" s="35"/>
      <c r="B13" s="36" t="s">
        <v>26</v>
      </c>
      <c r="C13" s="40"/>
      <c r="D13" s="40"/>
      <c r="E13" s="40">
        <v>0.75</v>
      </c>
      <c r="F13" s="40"/>
      <c r="G13" s="40">
        <v>0.75</v>
      </c>
      <c r="H13" s="40"/>
      <c r="I13" s="40"/>
      <c r="J13" s="40">
        <v>0.75</v>
      </c>
      <c r="K13" s="40">
        <v>0.75</v>
      </c>
      <c r="L13" s="40">
        <v>0.75</v>
      </c>
      <c r="M13" s="40"/>
      <c r="N13" s="40">
        <v>0.75</v>
      </c>
      <c r="O13" s="38">
        <f t="shared" si="2"/>
        <v>1</v>
      </c>
      <c r="P13" s="41" t="s">
        <v>27</v>
      </c>
      <c r="Q13" s="2"/>
      <c r="R13" s="2"/>
    </row>
    <row r="14" spans="1:18" x14ac:dyDescent="0.2">
      <c r="A14" s="35"/>
      <c r="B14" s="36" t="s">
        <v>28</v>
      </c>
      <c r="C14" s="42">
        <v>128.4</v>
      </c>
      <c r="D14" s="42">
        <v>128.4</v>
      </c>
      <c r="E14" s="42">
        <v>633.20000000000005</v>
      </c>
      <c r="F14" s="42">
        <v>633.20000000000005</v>
      </c>
      <c r="G14" s="42">
        <v>633.17959999999994</v>
      </c>
      <c r="H14" s="42">
        <v>601.9</v>
      </c>
      <c r="I14" s="42">
        <v>601.9</v>
      </c>
      <c r="J14" s="42">
        <v>125.1</v>
      </c>
      <c r="K14" s="42">
        <v>601.9</v>
      </c>
      <c r="L14" s="42">
        <v>601.9</v>
      </c>
      <c r="M14" s="42">
        <f>'[1]У1 П2.1'!N56</f>
        <v>601.85513999999989</v>
      </c>
      <c r="N14" s="42">
        <f>'[1]У1 П2.1'!N56</f>
        <v>601.85513999999989</v>
      </c>
      <c r="O14" s="38">
        <f t="shared" si="2"/>
        <v>0.9999254693470675</v>
      </c>
      <c r="P14" s="42"/>
      <c r="Q14" s="2"/>
      <c r="R14" s="2"/>
    </row>
    <row r="15" spans="1:18" x14ac:dyDescent="0.2">
      <c r="A15" s="35"/>
      <c r="B15" s="36" t="s">
        <v>29</v>
      </c>
      <c r="C15" s="43"/>
      <c r="D15" s="43"/>
      <c r="E15" s="43">
        <v>0.01</v>
      </c>
      <c r="F15" s="43"/>
      <c r="G15" s="43">
        <v>0.01</v>
      </c>
      <c r="H15" s="43"/>
      <c r="I15" s="43"/>
      <c r="J15" s="43">
        <v>0.01</v>
      </c>
      <c r="K15" s="38">
        <v>0.01</v>
      </c>
      <c r="L15" s="38">
        <v>0.01</v>
      </c>
      <c r="M15" s="38"/>
      <c r="N15" s="38">
        <v>0.01</v>
      </c>
      <c r="O15" s="38">
        <f t="shared" si="2"/>
        <v>1</v>
      </c>
      <c r="P15" s="43" t="s">
        <v>27</v>
      </c>
      <c r="Q15" s="2"/>
      <c r="R15" s="2"/>
    </row>
    <row r="16" spans="1:18" x14ac:dyDescent="0.2">
      <c r="A16" s="35"/>
      <c r="B16" s="36" t="s">
        <v>30</v>
      </c>
      <c r="C16" s="44"/>
      <c r="D16" s="44"/>
      <c r="E16" s="45">
        <v>1.6989994756790903</v>
      </c>
      <c r="F16" s="45"/>
      <c r="G16" s="45">
        <v>1.0365049535376691</v>
      </c>
      <c r="H16" s="45"/>
      <c r="I16" s="45"/>
      <c r="J16" s="45">
        <v>1.03257</v>
      </c>
      <c r="K16" s="45"/>
      <c r="L16" s="45">
        <f>L12*(1+L13*(L14-G14)/L14)*(1-L15)</f>
        <v>0.98661599134241573</v>
      </c>
      <c r="M16" s="45"/>
      <c r="N16" s="45">
        <f>N12*(1+N13*(L14-L14)/L14)*(1-N15)</f>
        <v>1.0355400000000001</v>
      </c>
      <c r="O16" s="38">
        <f t="shared" si="2"/>
        <v>1.0495876907397548</v>
      </c>
      <c r="P16" s="41" t="s">
        <v>31</v>
      </c>
      <c r="Q16" s="2"/>
      <c r="R16" s="2"/>
    </row>
    <row r="17" spans="1:18" ht="12.75" customHeight="1" x14ac:dyDescent="0.2">
      <c r="A17" s="46" t="s">
        <v>32</v>
      </c>
      <c r="B17" s="47" t="s">
        <v>33</v>
      </c>
      <c r="C17" s="48">
        <v>80</v>
      </c>
      <c r="D17" s="48">
        <v>409.2</v>
      </c>
      <c r="E17" s="48">
        <v>135.91995805432722</v>
      </c>
      <c r="F17" s="48">
        <v>189.5</v>
      </c>
      <c r="G17" s="48">
        <v>140.88170980794237</v>
      </c>
      <c r="H17" s="49">
        <v>581.29999999999995</v>
      </c>
      <c r="I17" s="49">
        <v>581.29999999999995</v>
      </c>
      <c r="J17" s="49">
        <v>88.158600312995503</v>
      </c>
      <c r="K17" s="49">
        <v>147.19999999999999</v>
      </c>
      <c r="L17" s="49">
        <f>G17*L16</f>
        <v>138.99614778417759</v>
      </c>
      <c r="M17" s="49">
        <v>581.29999999999995</v>
      </c>
      <c r="N17" s="49">
        <f>L17*N16</f>
        <v>143.93607087642729</v>
      </c>
      <c r="O17" s="38">
        <f t="shared" si="2"/>
        <v>1.0355400000000001</v>
      </c>
      <c r="P17" s="50" t="s">
        <v>34</v>
      </c>
      <c r="Q17" s="2"/>
      <c r="R17" s="2"/>
    </row>
    <row r="18" spans="1:18" x14ac:dyDescent="0.2">
      <c r="A18" s="46" t="s">
        <v>35</v>
      </c>
      <c r="B18" s="36" t="s">
        <v>36</v>
      </c>
      <c r="C18" s="48">
        <v>585.9</v>
      </c>
      <c r="D18" s="48">
        <v>240.1</v>
      </c>
      <c r="E18" s="48">
        <v>995.4437928003789</v>
      </c>
      <c r="F18" s="48">
        <v>950.7</v>
      </c>
      <c r="G18" s="48">
        <v>1031.7824222059178</v>
      </c>
      <c r="H18" s="49">
        <v>1123.3</v>
      </c>
      <c r="I18" s="49">
        <v>1123.3</v>
      </c>
      <c r="J18" s="49">
        <v>645.65154904230099</v>
      </c>
      <c r="K18" s="49">
        <v>1078.2</v>
      </c>
      <c r="L18" s="49">
        <f>G18*L16</f>
        <v>1017.9730373343705</v>
      </c>
      <c r="M18" s="49">
        <v>1123.3</v>
      </c>
      <c r="N18" s="49">
        <f>L18*N16</f>
        <v>1054.1517990812342</v>
      </c>
      <c r="O18" s="38">
        <f t="shared" si="2"/>
        <v>1.0355400000000001</v>
      </c>
      <c r="P18" s="51"/>
      <c r="Q18" s="2"/>
      <c r="R18" s="2"/>
    </row>
    <row r="19" spans="1:18" x14ac:dyDescent="0.2">
      <c r="A19" s="46" t="s">
        <v>37</v>
      </c>
      <c r="B19" s="47" t="s">
        <v>38</v>
      </c>
      <c r="C19" s="48">
        <v>1091</v>
      </c>
      <c r="D19" s="48">
        <v>1352.6</v>
      </c>
      <c r="E19" s="48">
        <v>1853.6304521640509</v>
      </c>
      <c r="F19" s="48">
        <v>1921.3</v>
      </c>
      <c r="G19" s="48">
        <v>1921.2971456963082</v>
      </c>
      <c r="H19" s="49">
        <v>2564.1999999999998</v>
      </c>
      <c r="I19" s="49">
        <v>2564.1999999999998</v>
      </c>
      <c r="J19" s="49">
        <v>1202.277196811754</v>
      </c>
      <c r="K19" s="49">
        <v>2007.8</v>
      </c>
      <c r="L19" s="49">
        <f>G19*L16</f>
        <v>1895.5824880645168</v>
      </c>
      <c r="M19" s="49">
        <v>2564.1999999999998</v>
      </c>
      <c r="N19" s="49">
        <f>L19*N16</f>
        <v>1962.9514896903299</v>
      </c>
      <c r="O19" s="38">
        <f t="shared" si="2"/>
        <v>1.0355400000000001</v>
      </c>
      <c r="P19" s="51"/>
      <c r="Q19" s="2"/>
      <c r="R19" s="2"/>
    </row>
    <row r="20" spans="1:18" x14ac:dyDescent="0.2">
      <c r="A20" s="46" t="s">
        <v>39</v>
      </c>
      <c r="B20" s="36" t="s">
        <v>40</v>
      </c>
      <c r="C20" s="48">
        <v>118.7</v>
      </c>
      <c r="D20" s="48">
        <v>58.4</v>
      </c>
      <c r="E20" s="48">
        <v>201.6032777840806</v>
      </c>
      <c r="F20" s="48">
        <v>87.4</v>
      </c>
      <c r="G20" s="48">
        <v>208.96279607263028</v>
      </c>
      <c r="H20" s="49">
        <v>254.1</v>
      </c>
      <c r="I20" s="49">
        <v>254.1</v>
      </c>
      <c r="J20" s="49">
        <v>130.76124391425043</v>
      </c>
      <c r="K20" s="49">
        <v>218.4</v>
      </c>
      <c r="L20" s="49">
        <f>G20*L16</f>
        <v>206.16603620088119</v>
      </c>
      <c r="M20" s="49">
        <v>254</v>
      </c>
      <c r="N20" s="49">
        <f>L20*N16</f>
        <v>213.49317712746054</v>
      </c>
      <c r="O20" s="38">
        <f t="shared" si="2"/>
        <v>1.0355400000000001</v>
      </c>
      <c r="P20" s="51"/>
      <c r="Q20" s="2"/>
      <c r="R20" s="2"/>
    </row>
    <row r="21" spans="1:18" ht="26.25" hidden="1" customHeight="1" x14ac:dyDescent="0.2">
      <c r="A21" s="46"/>
      <c r="B21" s="52" t="s">
        <v>41</v>
      </c>
      <c r="C21" s="48">
        <v>0</v>
      </c>
      <c r="D21" s="48">
        <v>0</v>
      </c>
      <c r="E21" s="48">
        <v>0</v>
      </c>
      <c r="F21" s="48"/>
      <c r="G21" s="48">
        <v>0</v>
      </c>
      <c r="H21" s="49"/>
      <c r="I21" s="49"/>
      <c r="J21" s="49">
        <v>0</v>
      </c>
      <c r="K21" s="49">
        <v>0</v>
      </c>
      <c r="L21" s="49">
        <v>0</v>
      </c>
      <c r="M21" s="49"/>
      <c r="N21" s="49"/>
      <c r="O21" s="38" t="e">
        <f t="shared" si="2"/>
        <v>#DIV/0!</v>
      </c>
      <c r="P21" s="51"/>
      <c r="Q21" s="2"/>
      <c r="R21" s="2"/>
    </row>
    <row r="22" spans="1:18" s="34" customFormat="1" ht="17.25" customHeight="1" x14ac:dyDescent="0.2">
      <c r="A22" s="29">
        <v>2</v>
      </c>
      <c r="B22" s="30" t="s">
        <v>42</v>
      </c>
      <c r="C22" s="31">
        <f>C25+C32+C33</f>
        <v>431.9</v>
      </c>
      <c r="D22" s="31">
        <f>D25+D32+D33</f>
        <v>550.20000000000005</v>
      </c>
      <c r="E22" s="31">
        <v>2075.7226360489885</v>
      </c>
      <c r="F22" s="31">
        <f>F25+F32+F33+F37</f>
        <v>2455.5</v>
      </c>
      <c r="G22" s="31">
        <v>2915.2757404505592</v>
      </c>
      <c r="H22" s="53">
        <f>H25+H32+H33</f>
        <v>3849.3</v>
      </c>
      <c r="I22" s="53">
        <f>I25+I32+I33</f>
        <v>2785.6373583084005</v>
      </c>
      <c r="J22" s="53">
        <f>J25+J33</f>
        <v>431.9</v>
      </c>
      <c r="K22" s="53">
        <f>K25+K32+K33</f>
        <v>4132.5</v>
      </c>
      <c r="L22" s="53">
        <f>L25+L32+L33+L37</f>
        <v>3008.2731436448394</v>
      </c>
      <c r="M22" s="53">
        <f>M25+M32+M33+M37</f>
        <v>4299.1000000000004</v>
      </c>
      <c r="N22" s="53">
        <f>N25+N32+N33</f>
        <v>3019.066673814425</v>
      </c>
      <c r="O22" s="32">
        <f t="shared" si="2"/>
        <v>1.0035879488511166</v>
      </c>
      <c r="P22" s="54" t="s">
        <v>22</v>
      </c>
    </row>
    <row r="23" spans="1:18" ht="25.5" x14ac:dyDescent="0.2">
      <c r="A23" s="46" t="s">
        <v>43</v>
      </c>
      <c r="B23" s="55" t="s">
        <v>44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38">
        <v>0</v>
      </c>
      <c r="P23" s="57"/>
      <c r="Q23" s="2"/>
      <c r="R23" s="2"/>
    </row>
    <row r="24" spans="1:18" x14ac:dyDescent="0.2">
      <c r="A24" s="35"/>
      <c r="B24" s="58" t="s">
        <v>45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38">
        <v>0</v>
      </c>
      <c r="P24" s="57"/>
      <c r="Q24" s="2"/>
      <c r="R24" s="2"/>
    </row>
    <row r="25" spans="1:18" ht="18.75" customHeight="1" x14ac:dyDescent="0.2">
      <c r="A25" s="46" t="s">
        <v>46</v>
      </c>
      <c r="B25" s="59" t="s">
        <v>47</v>
      </c>
      <c r="C25" s="42">
        <f>SUM(C26:C31)</f>
        <v>331.7</v>
      </c>
      <c r="D25" s="42">
        <f>SUM(D26:D31)</f>
        <v>460.2</v>
      </c>
      <c r="E25" s="42">
        <v>598.72263604898831</v>
      </c>
      <c r="F25" s="42">
        <f>SUM(F26:F31)</f>
        <v>663.90000000000009</v>
      </c>
      <c r="G25" s="42">
        <v>652.20626605990753</v>
      </c>
      <c r="H25" s="56">
        <f t="shared" ref="H25:N25" si="3">SUM(H26:H31)</f>
        <v>889.60000000000014</v>
      </c>
      <c r="I25" s="56">
        <f t="shared" si="3"/>
        <v>882.72264800000005</v>
      </c>
      <c r="J25" s="56">
        <f t="shared" si="3"/>
        <v>331.7</v>
      </c>
      <c r="K25" s="56">
        <f t="shared" si="3"/>
        <v>918.30000000000007</v>
      </c>
      <c r="L25" s="56">
        <f t="shared" si="3"/>
        <v>681.97314364483896</v>
      </c>
      <c r="M25" s="56">
        <f t="shared" si="3"/>
        <v>949.09999999999991</v>
      </c>
      <c r="N25" s="56">
        <f t="shared" si="3"/>
        <v>918.38274239999998</v>
      </c>
      <c r="O25" s="38">
        <f t="shared" si="2"/>
        <v>1.3466552912797392</v>
      </c>
      <c r="P25" s="57" t="s">
        <v>22</v>
      </c>
      <c r="Q25" s="2"/>
      <c r="R25" s="2"/>
    </row>
    <row r="26" spans="1:18" ht="42.75" customHeight="1" x14ac:dyDescent="0.2">
      <c r="A26" s="35"/>
      <c r="B26" s="60" t="s">
        <v>48</v>
      </c>
      <c r="C26" s="42">
        <v>331.7</v>
      </c>
      <c r="D26" s="42">
        <v>460.2</v>
      </c>
      <c r="E26" s="42">
        <v>598.72263604898831</v>
      </c>
      <c r="F26" s="42">
        <v>620.6</v>
      </c>
      <c r="G26" s="42">
        <v>620.57897805990751</v>
      </c>
      <c r="H26" s="56">
        <v>828.2</v>
      </c>
      <c r="I26" s="56">
        <v>828.2</v>
      </c>
      <c r="J26" s="56">
        <v>331.7</v>
      </c>
      <c r="K26" s="56">
        <v>848.5</v>
      </c>
      <c r="L26" s="56">
        <f>L19*32.3/100</f>
        <v>612.27314364483891</v>
      </c>
      <c r="M26" s="56">
        <v>890.5</v>
      </c>
      <c r="N26" s="56">
        <f>I19*1.027*1.046*I26/I19</f>
        <v>889.68722439999999</v>
      </c>
      <c r="O26" s="38">
        <f t="shared" si="2"/>
        <v>1.4530887621556052</v>
      </c>
      <c r="P26" s="61" t="s">
        <v>49</v>
      </c>
      <c r="Q26" s="2"/>
      <c r="R26" s="2"/>
    </row>
    <row r="27" spans="1:18" ht="44.25" customHeight="1" x14ac:dyDescent="0.2">
      <c r="A27" s="35"/>
      <c r="B27" s="60" t="s">
        <v>50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38">
        <v>0</v>
      </c>
      <c r="P27" s="62" t="s">
        <v>51</v>
      </c>
      <c r="Q27" s="2"/>
      <c r="R27" s="2"/>
    </row>
    <row r="28" spans="1:18" ht="33.75" customHeight="1" x14ac:dyDescent="0.2">
      <c r="A28" s="35"/>
      <c r="B28" s="60" t="s">
        <v>52</v>
      </c>
      <c r="C28" s="42">
        <v>0</v>
      </c>
      <c r="D28" s="42">
        <v>0</v>
      </c>
      <c r="E28" s="42">
        <v>0</v>
      </c>
      <c r="F28" s="42">
        <v>31.6</v>
      </c>
      <c r="G28" s="42">
        <v>31.627287999999993</v>
      </c>
      <c r="H28" s="56">
        <v>49.7</v>
      </c>
      <c r="I28" s="56">
        <f>'[1]Амортизация факт 2017 г'!N9/1000</f>
        <v>42.822648000000001</v>
      </c>
      <c r="J28" s="56">
        <v>0</v>
      </c>
      <c r="K28" s="56">
        <v>58.1</v>
      </c>
      <c r="L28" s="56">
        <v>58</v>
      </c>
      <c r="M28" s="56">
        <v>44.3</v>
      </c>
      <c r="N28" s="56">
        <f>'[1]амортиз 2019'!O9/1000</f>
        <v>14.349917999999997</v>
      </c>
      <c r="O28" s="38">
        <f t="shared" si="2"/>
        <v>0.24741237931034477</v>
      </c>
      <c r="P28" s="63" t="s">
        <v>53</v>
      </c>
      <c r="Q28" s="2"/>
      <c r="R28" s="2"/>
    </row>
    <row r="29" spans="1:18" x14ac:dyDescent="0.2">
      <c r="A29" s="35"/>
      <c r="B29" s="64" t="s">
        <v>54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38">
        <v>0</v>
      </c>
      <c r="P29" s="65"/>
      <c r="Q29" s="2"/>
      <c r="R29" s="2"/>
    </row>
    <row r="30" spans="1:18" x14ac:dyDescent="0.2">
      <c r="A30" s="35"/>
      <c r="B30" s="64" t="s">
        <v>55</v>
      </c>
      <c r="C30" s="42">
        <f>'[2]смета '!T42</f>
        <v>0</v>
      </c>
      <c r="D30" s="42">
        <v>0</v>
      </c>
      <c r="E30" s="42">
        <v>0</v>
      </c>
      <c r="F30" s="42">
        <v>11.7</v>
      </c>
      <c r="G30" s="42">
        <v>0</v>
      </c>
      <c r="H30" s="56">
        <v>11.7</v>
      </c>
      <c r="I30" s="56">
        <v>11.7</v>
      </c>
      <c r="J30" s="56">
        <v>0</v>
      </c>
      <c r="K30" s="56">
        <v>11.7</v>
      </c>
      <c r="L30" s="56">
        <v>11.7</v>
      </c>
      <c r="M30" s="56">
        <v>14.3</v>
      </c>
      <c r="N30" s="56">
        <f>'[1]Транспортный налог 2019'!G9/1000</f>
        <v>14.345600000000001</v>
      </c>
      <c r="O30" s="38">
        <f t="shared" si="2"/>
        <v>1.2261196581196583</v>
      </c>
      <c r="P30" s="65"/>
      <c r="Q30" s="2"/>
      <c r="R30" s="2"/>
    </row>
    <row r="31" spans="1:18" x14ac:dyDescent="0.2">
      <c r="A31" s="35"/>
      <c r="B31" s="64" t="s">
        <v>56</v>
      </c>
      <c r="C31" s="42">
        <f>'[2]смета '!T26</f>
        <v>0</v>
      </c>
      <c r="D31" s="42">
        <v>0</v>
      </c>
      <c r="E31" s="42">
        <v>0</v>
      </c>
      <c r="F31" s="42">
        <v>0</v>
      </c>
      <c r="G31" s="42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38">
        <v>0</v>
      </c>
      <c r="P31" s="66"/>
      <c r="Q31" s="2"/>
      <c r="R31" s="2"/>
    </row>
    <row r="32" spans="1:18" x14ac:dyDescent="0.2">
      <c r="A32" s="46" t="s">
        <v>57</v>
      </c>
      <c r="B32" s="67" t="s">
        <v>58</v>
      </c>
      <c r="C32" s="42">
        <v>0</v>
      </c>
      <c r="D32" s="42">
        <v>0</v>
      </c>
      <c r="E32" s="42">
        <v>0</v>
      </c>
      <c r="F32" s="42">
        <v>648.79999999999995</v>
      </c>
      <c r="G32" s="42">
        <v>648.79999999999995</v>
      </c>
      <c r="H32" s="56">
        <v>648.79999999999995</v>
      </c>
      <c r="I32" s="56">
        <f>'[1]Амортизация факт 2017 г'!L9/1000</f>
        <v>648.82799999999997</v>
      </c>
      <c r="J32" s="56">
        <v>0</v>
      </c>
      <c r="K32" s="56">
        <v>903.3</v>
      </c>
      <c r="L32" s="56">
        <v>887.3</v>
      </c>
      <c r="M32" s="56">
        <v>1028.9000000000001</v>
      </c>
      <c r="N32" s="56">
        <f>'[1]амортиз 2019'!L9/1000</f>
        <v>887.26800000000003</v>
      </c>
      <c r="O32" s="38">
        <f t="shared" si="2"/>
        <v>0.99996393553476848</v>
      </c>
      <c r="P32" s="68"/>
      <c r="Q32" s="2"/>
      <c r="R32" s="2"/>
    </row>
    <row r="33" spans="1:18" ht="25.5" x14ac:dyDescent="0.2">
      <c r="A33" s="46" t="s">
        <v>59</v>
      </c>
      <c r="B33" s="55" t="s">
        <v>60</v>
      </c>
      <c r="C33" s="42">
        <f>SUM(C34:C36)</f>
        <v>100.2</v>
      </c>
      <c r="D33" s="42">
        <f>D34+D36</f>
        <v>90</v>
      </c>
      <c r="E33" s="42">
        <f>SUM(E34:E36)</f>
        <v>1477</v>
      </c>
      <c r="F33" s="42">
        <f>SUM(F34:F36)</f>
        <v>1136.8</v>
      </c>
      <c r="G33" s="42">
        <v>1359.8014743906515</v>
      </c>
      <c r="H33" s="56">
        <f>SUM(H34:H36)</f>
        <v>2310.9</v>
      </c>
      <c r="I33" s="56">
        <f>SUM(I34:I36)</f>
        <v>1254.0867103084008</v>
      </c>
      <c r="J33" s="56">
        <f>SUM(J34:J36)</f>
        <v>100.2</v>
      </c>
      <c r="K33" s="56">
        <f>K34+K35+K36</f>
        <v>2310.9</v>
      </c>
      <c r="L33" s="56">
        <f>L34+L36</f>
        <v>1431.7</v>
      </c>
      <c r="M33" s="56">
        <f>SUM(M34:M36)</f>
        <v>2321.1</v>
      </c>
      <c r="N33" s="56">
        <f>SUM(N34:N36)</f>
        <v>1213.4159314144249</v>
      </c>
      <c r="O33" s="38">
        <f t="shared" si="2"/>
        <v>0.84753505023009346</v>
      </c>
      <c r="P33" s="68" t="s">
        <v>22</v>
      </c>
      <c r="Q33" s="2"/>
      <c r="R33" s="2"/>
    </row>
    <row r="34" spans="1:18" ht="38.25" x14ac:dyDescent="0.2">
      <c r="A34" s="46"/>
      <c r="B34" s="60" t="s">
        <v>61</v>
      </c>
      <c r="C34" s="42">
        <v>10.199999999999999</v>
      </c>
      <c r="D34" s="42">
        <v>0</v>
      </c>
      <c r="E34" s="42">
        <v>1046.8</v>
      </c>
      <c r="F34" s="42">
        <v>1046.8</v>
      </c>
      <c r="G34" s="42">
        <v>1269.8014743906515</v>
      </c>
      <c r="H34" s="56">
        <v>2220.9</v>
      </c>
      <c r="I34" s="56">
        <f>'[1]Аренда факт 2017г'!S53/1000</f>
        <v>1164.0867103084008</v>
      </c>
      <c r="J34" s="56">
        <v>0</v>
      </c>
      <c r="K34" s="56">
        <v>2220.9</v>
      </c>
      <c r="L34" s="56">
        <v>1341.7</v>
      </c>
      <c r="M34" s="56">
        <v>2220.9</v>
      </c>
      <c r="N34" s="56">
        <f>'[1]аренда 2019 '!S54/1000</f>
        <v>1135.0813160298096</v>
      </c>
      <c r="O34" s="38">
        <f t="shared" si="2"/>
        <v>0.84600232244898976</v>
      </c>
      <c r="P34" s="68" t="s">
        <v>62</v>
      </c>
      <c r="Q34" s="2"/>
      <c r="R34" s="2"/>
    </row>
    <row r="35" spans="1:18" x14ac:dyDescent="0.2">
      <c r="A35" s="46"/>
      <c r="B35" s="64" t="s">
        <v>63</v>
      </c>
      <c r="C35" s="42">
        <v>0</v>
      </c>
      <c r="D35" s="42">
        <v>0</v>
      </c>
      <c r="E35" s="42">
        <v>340.2</v>
      </c>
      <c r="F35" s="42">
        <v>0</v>
      </c>
      <c r="G35" s="42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38">
        <v>0</v>
      </c>
      <c r="P35" s="68"/>
      <c r="Q35" s="2"/>
      <c r="R35" s="2"/>
    </row>
    <row r="36" spans="1:18" ht="38.25" x14ac:dyDescent="0.2">
      <c r="A36" s="46"/>
      <c r="B36" s="64" t="s">
        <v>64</v>
      </c>
      <c r="C36" s="42">
        <v>90</v>
      </c>
      <c r="D36" s="42">
        <v>90</v>
      </c>
      <c r="E36" s="42">
        <v>90</v>
      </c>
      <c r="F36" s="42">
        <v>90</v>
      </c>
      <c r="G36" s="42">
        <v>90</v>
      </c>
      <c r="H36" s="56">
        <v>90</v>
      </c>
      <c r="I36" s="56">
        <v>90</v>
      </c>
      <c r="J36" s="56">
        <v>100.2</v>
      </c>
      <c r="K36" s="56">
        <v>90</v>
      </c>
      <c r="L36" s="56">
        <v>90</v>
      </c>
      <c r="M36" s="56">
        <v>100.2</v>
      </c>
      <c r="N36" s="56">
        <f>'[1]прочая аренда'!J3</f>
        <v>78.33461538461539</v>
      </c>
      <c r="O36" s="38">
        <f t="shared" si="2"/>
        <v>0.87038461538461542</v>
      </c>
      <c r="P36" s="68" t="s">
        <v>62</v>
      </c>
      <c r="Q36" s="2"/>
      <c r="R36" s="2"/>
    </row>
    <row r="37" spans="1:18" ht="31.5" x14ac:dyDescent="0.25">
      <c r="A37" s="46" t="s">
        <v>65</v>
      </c>
      <c r="B37" s="69" t="s">
        <v>66</v>
      </c>
      <c r="C37" s="42">
        <v>0</v>
      </c>
      <c r="D37" s="42">
        <v>0</v>
      </c>
      <c r="E37" s="42">
        <v>0</v>
      </c>
      <c r="F37" s="42">
        <v>6</v>
      </c>
      <c r="G37" s="42">
        <v>0</v>
      </c>
      <c r="H37" s="56">
        <v>0</v>
      </c>
      <c r="I37" s="56">
        <v>0</v>
      </c>
      <c r="J37" s="56">
        <v>0</v>
      </c>
      <c r="K37" s="56">
        <v>7.3</v>
      </c>
      <c r="L37" s="56">
        <v>7.3</v>
      </c>
      <c r="M37" s="56">
        <v>0</v>
      </c>
      <c r="N37" s="56">
        <v>0</v>
      </c>
      <c r="O37" s="38">
        <f t="shared" si="2"/>
        <v>0</v>
      </c>
      <c r="P37" s="70"/>
      <c r="Q37" s="2"/>
      <c r="R37" s="2"/>
    </row>
    <row r="38" spans="1:18" x14ac:dyDescent="0.2">
      <c r="A38" s="46"/>
      <c r="B38" s="71" t="s">
        <v>67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38">
        <v>0</v>
      </c>
      <c r="P38" s="68"/>
      <c r="Q38" s="2"/>
      <c r="R38" s="2"/>
    </row>
    <row r="39" spans="1:18" x14ac:dyDescent="0.2">
      <c r="A39" s="46"/>
      <c r="B39" s="64" t="s">
        <v>68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38">
        <v>0</v>
      </c>
      <c r="P39" s="68"/>
      <c r="Q39" s="2"/>
      <c r="R39" s="2"/>
    </row>
    <row r="40" spans="1:18" x14ac:dyDescent="0.2">
      <c r="A40" s="35"/>
      <c r="B40" s="64" t="s">
        <v>69</v>
      </c>
      <c r="C40" s="42">
        <f>'[2]смета '!T16</f>
        <v>0</v>
      </c>
      <c r="D40" s="42">
        <v>0</v>
      </c>
      <c r="E40" s="42">
        <v>0</v>
      </c>
      <c r="F40" s="42">
        <v>0</v>
      </c>
      <c r="G40" s="42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38">
        <v>0</v>
      </c>
      <c r="P40" s="57"/>
      <c r="Q40" s="2"/>
      <c r="R40" s="2"/>
    </row>
    <row r="41" spans="1:18" x14ac:dyDescent="0.2">
      <c r="A41" s="46" t="s">
        <v>70</v>
      </c>
      <c r="B41" s="64" t="s">
        <v>71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38">
        <v>0</v>
      </c>
      <c r="P41" s="57"/>
      <c r="Q41" s="2"/>
      <c r="R41" s="2"/>
    </row>
    <row r="42" spans="1:18" x14ac:dyDescent="0.2">
      <c r="A42" s="46" t="s">
        <v>72</v>
      </c>
      <c r="B42" s="67" t="s">
        <v>73</v>
      </c>
      <c r="C42" s="42"/>
      <c r="D42" s="42"/>
      <c r="E42" s="42"/>
      <c r="F42" s="42"/>
      <c r="G42" s="42"/>
      <c r="H42" s="56"/>
      <c r="I42" s="56"/>
      <c r="J42" s="56"/>
      <c r="K42" s="56"/>
      <c r="L42" s="56"/>
      <c r="M42" s="56">
        <v>0</v>
      </c>
      <c r="N42" s="56">
        <v>0</v>
      </c>
      <c r="O42" s="38">
        <v>0</v>
      </c>
      <c r="P42" s="62"/>
      <c r="Q42" s="2"/>
      <c r="R42" s="2"/>
    </row>
    <row r="43" spans="1:18" x14ac:dyDescent="0.2">
      <c r="A43" s="46"/>
      <c r="B43" s="67" t="s">
        <v>74</v>
      </c>
      <c r="C43" s="42"/>
      <c r="D43" s="42"/>
      <c r="E43" s="42"/>
      <c r="F43" s="42"/>
      <c r="G43" s="42"/>
      <c r="H43" s="56"/>
      <c r="I43" s="56"/>
      <c r="J43" s="56"/>
      <c r="K43" s="56"/>
      <c r="L43" s="56">
        <v>676.8</v>
      </c>
      <c r="M43" s="56">
        <v>0</v>
      </c>
      <c r="N43" s="56">
        <v>0</v>
      </c>
      <c r="O43" s="38"/>
      <c r="P43" s="62"/>
      <c r="Q43" s="2"/>
      <c r="R43" s="2"/>
    </row>
    <row r="44" spans="1:18" ht="51" x14ac:dyDescent="0.2">
      <c r="A44" s="46" t="s">
        <v>75</v>
      </c>
      <c r="B44" s="67" t="s">
        <v>76</v>
      </c>
      <c r="C44" s="42">
        <f>C46+C47</f>
        <v>-36.799999999999997</v>
      </c>
      <c r="D44" s="42">
        <v>0</v>
      </c>
      <c r="E44" s="42">
        <v>0</v>
      </c>
      <c r="F44" s="42">
        <v>0</v>
      </c>
      <c r="G44" s="42">
        <v>184.30673895281348</v>
      </c>
      <c r="H44" s="56"/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f>'[1]недопол. доход'!B11</f>
        <v>-3815.2798086538296</v>
      </c>
      <c r="O44" s="38">
        <v>0</v>
      </c>
      <c r="P44" s="62" t="s">
        <v>77</v>
      </c>
      <c r="Q44" s="2"/>
      <c r="R44" s="2"/>
    </row>
    <row r="45" spans="1:18" ht="25.5" x14ac:dyDescent="0.2">
      <c r="A45" s="46"/>
      <c r="B45" s="72" t="s">
        <v>78</v>
      </c>
      <c r="C45" s="31"/>
      <c r="D45" s="31"/>
      <c r="E45" s="31"/>
      <c r="F45" s="31"/>
      <c r="G45" s="31"/>
      <c r="H45" s="53"/>
      <c r="I45" s="53"/>
      <c r="J45" s="53"/>
      <c r="K45" s="53">
        <v>817.8</v>
      </c>
      <c r="L45" s="53">
        <f>SUM(L46:L49)</f>
        <v>4965.8773639510109</v>
      </c>
      <c r="M45" s="53">
        <v>0</v>
      </c>
      <c r="N45" s="53">
        <f>SUM(N46:N49)</f>
        <v>2689.3155838532643</v>
      </c>
      <c r="O45" s="32">
        <f t="shared" si="2"/>
        <v>0.54155900090806086</v>
      </c>
      <c r="P45" s="73" t="s">
        <v>22</v>
      </c>
      <c r="Q45" s="2"/>
      <c r="R45" s="2"/>
    </row>
    <row r="46" spans="1:18" ht="25.5" x14ac:dyDescent="0.2">
      <c r="A46" s="46"/>
      <c r="B46" s="74" t="s">
        <v>79</v>
      </c>
      <c r="C46" s="75">
        <v>0</v>
      </c>
      <c r="D46" s="42">
        <v>0</v>
      </c>
      <c r="E46" s="42">
        <v>85.9</v>
      </c>
      <c r="F46" s="42">
        <v>0</v>
      </c>
      <c r="G46" s="42">
        <v>118.30000000000007</v>
      </c>
      <c r="H46" s="56">
        <v>0</v>
      </c>
      <c r="I46" s="56">
        <v>0</v>
      </c>
      <c r="J46" s="56">
        <v>0</v>
      </c>
      <c r="K46" s="56">
        <v>0</v>
      </c>
      <c r="L46" s="56">
        <v>4665.8999999999996</v>
      </c>
      <c r="M46" s="56">
        <v>0</v>
      </c>
      <c r="N46" s="56">
        <f>'[1]кор ПР'!C11</f>
        <v>-152.75215623713575</v>
      </c>
      <c r="O46" s="38">
        <f t="shared" si="2"/>
        <v>-3.2737983290926885E-2</v>
      </c>
      <c r="P46" s="76" t="s">
        <v>80</v>
      </c>
      <c r="Q46" s="2"/>
      <c r="R46" s="2"/>
    </row>
    <row r="47" spans="1:18" ht="25.5" x14ac:dyDescent="0.2">
      <c r="A47" s="46"/>
      <c r="B47" s="74" t="s">
        <v>81</v>
      </c>
      <c r="C47" s="42">
        <v>-36.799999999999997</v>
      </c>
      <c r="D47" s="42">
        <v>0</v>
      </c>
      <c r="E47" s="42">
        <v>7.8</v>
      </c>
      <c r="F47" s="42">
        <v>0</v>
      </c>
      <c r="G47" s="42">
        <v>320.5</v>
      </c>
      <c r="H47" s="56">
        <v>0</v>
      </c>
      <c r="I47" s="56">
        <v>0</v>
      </c>
      <c r="J47" s="56">
        <v>0</v>
      </c>
      <c r="K47" s="56">
        <v>817.8</v>
      </c>
      <c r="L47" s="56">
        <f>F22-E22</f>
        <v>379.77736395101147</v>
      </c>
      <c r="M47" s="56">
        <v>0</v>
      </c>
      <c r="N47" s="56">
        <f>I22-G22</f>
        <v>-129.63838214215866</v>
      </c>
      <c r="O47" s="38">
        <f t="shared" si="2"/>
        <v>-0.3413536309628003</v>
      </c>
      <c r="P47" s="77" t="s">
        <v>82</v>
      </c>
      <c r="Q47" s="2"/>
      <c r="R47" s="2">
        <v>0</v>
      </c>
    </row>
    <row r="48" spans="1:18" ht="38.25" x14ac:dyDescent="0.2">
      <c r="A48" s="46"/>
      <c r="B48" s="78" t="s">
        <v>83</v>
      </c>
      <c r="C48" s="42"/>
      <c r="D48" s="42"/>
      <c r="E48" s="42"/>
      <c r="F48" s="42"/>
      <c r="G48" s="42"/>
      <c r="H48" s="56"/>
      <c r="I48" s="56"/>
      <c r="J48" s="56"/>
      <c r="K48" s="56"/>
      <c r="L48" s="56"/>
      <c r="M48" s="56"/>
      <c r="N48" s="56">
        <f>'[1]кор нан. и кач'!D31</f>
        <v>-12.805013106372343</v>
      </c>
      <c r="O48" s="38"/>
      <c r="P48" s="77" t="s">
        <v>84</v>
      </c>
      <c r="Q48" s="2"/>
      <c r="R48" s="2"/>
    </row>
    <row r="49" spans="1:16" s="34" customFormat="1" ht="25.5" x14ac:dyDescent="0.2">
      <c r="A49" s="46" t="s">
        <v>85</v>
      </c>
      <c r="B49" s="74" t="s">
        <v>86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80">
        <v>0</v>
      </c>
      <c r="I49" s="80">
        <v>0</v>
      </c>
      <c r="J49" s="80">
        <v>0</v>
      </c>
      <c r="K49" s="80">
        <v>0</v>
      </c>
      <c r="L49" s="56">
        <v>-79.8</v>
      </c>
      <c r="M49" s="56">
        <v>0</v>
      </c>
      <c r="N49" s="56">
        <f>'[1]кооррек. потерь'!C13</f>
        <v>2984.5111353389311</v>
      </c>
      <c r="O49" s="38">
        <v>0</v>
      </c>
      <c r="P49" s="39" t="s">
        <v>87</v>
      </c>
    </row>
  </sheetData>
  <mergeCells count="15">
    <mergeCell ref="L7:L8"/>
    <mergeCell ref="M7:M8"/>
    <mergeCell ref="N7:N8"/>
    <mergeCell ref="P17:P21"/>
    <mergeCell ref="P28:P31"/>
    <mergeCell ref="G1:K1"/>
    <mergeCell ref="G2:K2"/>
    <mergeCell ref="G3:K3"/>
    <mergeCell ref="A7:A8"/>
    <mergeCell ref="B7:B8"/>
    <mergeCell ref="E7:E8"/>
    <mergeCell ref="F7:F8"/>
    <mergeCell ref="G7:G8"/>
    <mergeCell ref="J7:J8"/>
    <mergeCell ref="K7:K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коррек.2019</vt:lpstr>
    </vt:vector>
  </TitlesOfParts>
  <Company>ООО "Метэк"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Metec</dc:creator>
  <cp:lastModifiedBy>Metec</cp:lastModifiedBy>
  <dcterms:created xsi:type="dcterms:W3CDTF">2018-12-06T06:11:45Z</dcterms:created>
  <dcterms:modified xsi:type="dcterms:W3CDTF">2018-12-06T06:12:07Z</dcterms:modified>
</cp:coreProperties>
</file>